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G:\JORNADA ÚNICA 2017\"/>
    </mc:Choice>
  </mc:AlternateContent>
  <bookViews>
    <workbookView xWindow="0" yWindow="0" windowWidth="20490" windowHeight="7755" tabRatio="810" firstSheet="1" activeTab="2"/>
  </bookViews>
  <sheets>
    <sheet name="Diagnóstico" sheetId="11" state="hidden" r:id="rId1"/>
    <sheet name="1. Estratégica " sheetId="4" r:id="rId2"/>
    <sheet name="1.1 Meta por sede educativa" sheetId="5" r:id="rId3"/>
    <sheet name="Hoja14" sheetId="14" state="hidden" r:id="rId4"/>
  </sheets>
  <externalReferences>
    <externalReference r:id="rId5"/>
    <externalReference r:id="rId6"/>
  </externalReferences>
  <definedNames>
    <definedName name="_xlnm._FilterDatabase" localSheetId="2" hidden="1">'1.1 Meta por sede educativa'!$A$7:$AB$84</definedName>
    <definedName name="_xlnm.Print_Area" localSheetId="2">'1.1 Meta por sede educativa'!$B$1:$Z$84</definedName>
    <definedName name="_xlnm.Print_Titles" localSheetId="2">'1.1 Meta por sede educativa'!$1:$7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39" i="5" l="1"/>
  <c r="Y18" i="5"/>
  <c r="N77" i="5"/>
  <c r="K77" i="5"/>
  <c r="L77" i="5"/>
  <c r="M77" i="5" l="1"/>
  <c r="N78" i="5" s="1"/>
  <c r="U39" i="5" l="1"/>
  <c r="U18" i="5"/>
  <c r="D18" i="4" l="1"/>
  <c r="Y77" i="5"/>
  <c r="S77" i="5"/>
  <c r="Q77" i="5"/>
  <c r="R77" i="5"/>
  <c r="O77" i="5"/>
  <c r="U77" i="5"/>
  <c r="P77" i="5"/>
  <c r="X77" i="5"/>
  <c r="T77" i="5"/>
  <c r="V77" i="5"/>
  <c r="Z77" i="5"/>
  <c r="W77" i="5"/>
  <c r="Z78" i="5" l="1"/>
  <c r="G18" i="4" s="1"/>
  <c r="D20" i="4"/>
  <c r="V78" i="5"/>
  <c r="F18" i="4" s="1"/>
  <c r="R78" i="5"/>
  <c r="E18" i="4" l="1"/>
  <c r="E20" i="4" s="1"/>
  <c r="G20" i="4" l="1"/>
  <c r="F20" i="4"/>
</calcChain>
</file>

<file path=xl/sharedStrings.xml><?xml version="1.0" encoding="utf-8"?>
<sst xmlns="http://schemas.openxmlformats.org/spreadsheetml/2006/main" count="456" uniqueCount="180">
  <si>
    <t xml:space="preserve">Código DANE EE </t>
  </si>
  <si>
    <t xml:space="preserve">Código DANE de la sede </t>
  </si>
  <si>
    <t>Sede Educativa</t>
  </si>
  <si>
    <t>Establecimiento Educativo</t>
  </si>
  <si>
    <t xml:space="preserve">Preescolar </t>
  </si>
  <si>
    <t xml:space="preserve">Primaria </t>
  </si>
  <si>
    <t>Secundaria</t>
  </si>
  <si>
    <t xml:space="preserve">Media </t>
  </si>
  <si>
    <t>Municipio</t>
  </si>
  <si>
    <t>Zona de ubicación de la sede</t>
  </si>
  <si>
    <t xml:space="preserve">cupos proyectados entidad territorial certificada </t>
  </si>
  <si>
    <t>Concepto</t>
  </si>
  <si>
    <r>
      <t xml:space="preserve">Número de estudiantes en Jornada única (grado 0 a 11) </t>
    </r>
    <r>
      <rPr>
        <b/>
        <sz val="10"/>
        <color rgb="FF000000"/>
        <rFont val="Arial"/>
        <family val="2"/>
      </rPr>
      <t>(a)</t>
    </r>
  </si>
  <si>
    <r>
      <t xml:space="preserve">Avance entidad territorial % </t>
    </r>
    <r>
      <rPr>
        <b/>
        <sz val="10"/>
        <color rgb="FF000000"/>
        <rFont val="Arial"/>
        <family val="2"/>
      </rPr>
      <t>(a/b)</t>
    </r>
  </si>
  <si>
    <t>Meta nacional (matrícula jornada única/matrícula total 0 a 11)</t>
  </si>
  <si>
    <r>
      <t xml:space="preserve">Matrícula oficial Entidad Territorial (grado 0 a 11) </t>
    </r>
    <r>
      <rPr>
        <b/>
        <sz val="10"/>
        <color rgb="FF000000"/>
        <rFont val="Arial"/>
        <family val="2"/>
      </rPr>
      <t xml:space="preserve">(b) </t>
    </r>
  </si>
  <si>
    <t>1. Componente estratégico</t>
  </si>
  <si>
    <t>2. Meta resultado</t>
  </si>
  <si>
    <t xml:space="preserve"> </t>
  </si>
  <si>
    <t xml:space="preserve">Meta desagregada por sede y nivel educativo </t>
  </si>
  <si>
    <t>X</t>
  </si>
  <si>
    <t>TOTALES</t>
  </si>
  <si>
    <t>FFIE</t>
  </si>
  <si>
    <t>OTRA</t>
  </si>
  <si>
    <t>Infraestructura o aulas nuevas (marque con una X)</t>
  </si>
  <si>
    <t>Cobertura (meta acumulada)</t>
  </si>
  <si>
    <t>CÓDIGO DANE EE</t>
  </si>
  <si>
    <t>NOMBRE EE</t>
  </si>
  <si>
    <t>CÓDIGO DANE SEDE</t>
  </si>
  <si>
    <t>NOMBRE SEDE</t>
  </si>
  <si>
    <t>ZONA</t>
  </si>
  <si>
    <t>TIPO DE JORNADA</t>
  </si>
  <si>
    <t>MATRÍCULA TOTAL</t>
  </si>
  <si>
    <t>MATRÍCULA EN JORNADA ÚNICA</t>
  </si>
  <si>
    <t>% MATRICUAL EN JORNADA ÚNICA</t>
  </si>
  <si>
    <t xml:space="preserve">DÉFICIT DE AULAS </t>
  </si>
  <si>
    <t xml:space="preserve">DÉFICIT BATERIAS SANITARIAS </t>
  </si>
  <si>
    <t>RESTAURANTE ESCOLAR</t>
  </si>
  <si>
    <t># DE PREDIOS</t>
  </si>
  <si>
    <t># DE PREDIOS CON TITULACIÓN PÚBLICA</t>
  </si>
  <si>
    <t># DE PREDIOS POSTULADOS AL FFIE</t>
  </si>
  <si>
    <t># DE PREDIOS VIABILIZADOS AL FFIE</t>
  </si>
  <si>
    <t># DE PREDIOS EN EJECUCIÓN POR EL FFIE</t>
  </si>
  <si>
    <t>(según DUE)</t>
  </si>
  <si>
    <t>Urbano</t>
  </si>
  <si>
    <t>única</t>
  </si>
  <si>
    <t>#</t>
  </si>
  <si>
    <t>Si</t>
  </si>
  <si>
    <t>Rural</t>
  </si>
  <si>
    <t>completa</t>
  </si>
  <si>
    <t>No</t>
  </si>
  <si>
    <t>solo mañana</t>
  </si>
  <si>
    <t>solo tarde</t>
  </si>
  <si>
    <t>mañana y tarde</t>
  </si>
  <si>
    <t xml:space="preserve">Situación actual de la entidad territorial certificada </t>
  </si>
  <si>
    <t>La entidad territorial deberá registrar la información que permita establecer la oferta educativa de la entidad territorial y las necesidades en infraestructura. Cabe resaltar, que esta información hace referencia a todas las sedes de la ETC.</t>
  </si>
  <si>
    <t xml:space="preserve">
Para definir la META en términos de cobertura para Jornada Única
a. Identifique las sedes educativas que cuentan con las condiciones para acceder a esta línea estratégica. Por ejemplo, sedes con una jornada o con espacios para reorganizar la matrícula.
b. Identifique los cupos educativos que se generarán a partir de las intervenciones en infraestructura en el cuatrienio (FFIE y obras de la ETC). Es importante precisar, que todas intervenciones en infraestrutura se deben priorizar para la implementación de Jornada Única.
Nota: Debe incluirse en la meta los cupos educativos jornada única que se han generado a traves de las cuatro convocatorias realizadas hasta el 2016.
</t>
  </si>
  <si>
    <t>LEY 21 - MEN</t>
  </si>
  <si>
    <t>CANCILLERIA</t>
  </si>
  <si>
    <t xml:space="preserve">Fuente de financiación </t>
  </si>
  <si>
    <t>COLOMBIA HUMANITARIA</t>
  </si>
  <si>
    <t>ETC RECURSOS PROPIOS</t>
  </si>
  <si>
    <t>FONDO DE ADAPTACION</t>
  </si>
  <si>
    <t>FONDO NACIONAL DE REGALIAS</t>
  </si>
  <si>
    <t>MINVIVIENDA</t>
  </si>
  <si>
    <t>REGALIAS</t>
  </si>
  <si>
    <t>Visión</t>
  </si>
  <si>
    <t>Objetivo general</t>
  </si>
  <si>
    <t xml:space="preserve">fecha estimada de ingreso a Jornada Única  </t>
  </si>
  <si>
    <t>Ibagué</t>
  </si>
  <si>
    <t>INST EDUC STA TERESA DE JESUS</t>
  </si>
  <si>
    <t>INST EDUC ANTONIO NARIÑO</t>
  </si>
  <si>
    <t xml:space="preserve">INST EDUC AMBIENTAL COMBEIMA </t>
  </si>
  <si>
    <t>SEDE PRINCIPAL</t>
  </si>
  <si>
    <t>INST EDUC AMBIENTAL COMBEIMA</t>
  </si>
  <si>
    <t xml:space="preserve">ANGEL ANTONIO ARCINIEGAS </t>
  </si>
  <si>
    <t xml:space="preserve"> NICOLAS ESGUERRA</t>
  </si>
  <si>
    <t>OLAYA HERRERAOLAYA HERRERA</t>
  </si>
  <si>
    <t>CAY</t>
  </si>
  <si>
    <t>RAFAEL URIBE URIBE</t>
  </si>
  <si>
    <t>INST EDUC NUEVA ESPERANZA LA PALMA</t>
  </si>
  <si>
    <t xml:space="preserve">INST EDUC NUEVA ESPERANZA LA PALMA </t>
  </si>
  <si>
    <t>LA ESPERANZA</t>
  </si>
  <si>
    <t>INST EDUC INEM MANUEL MURILLO TORO</t>
  </si>
  <si>
    <t xml:space="preserve">INST EDUC JOAQUÍN PARÍS </t>
  </si>
  <si>
    <t>INST  EDUC SAN BERNARDO</t>
  </si>
  <si>
    <t>INST EDUC ANTONIO REYES UMAÑA</t>
  </si>
  <si>
    <t>INST EDUC TEC DARIO ECHANDIA</t>
  </si>
  <si>
    <t xml:space="preserve">INST EDUC NORMAL SUPERIOR </t>
  </si>
  <si>
    <t>INST EDUC CIUDAD LUZ</t>
  </si>
  <si>
    <t xml:space="preserve">SEDE - BOQUERON </t>
  </si>
  <si>
    <t>INSTITUTO TOLIMENSE DE SORDOS ITSOR</t>
  </si>
  <si>
    <t>SEDE - HERMANO ARCENIO</t>
  </si>
  <si>
    <t>Urbana</t>
  </si>
  <si>
    <t>Implementar la jornada unica como un mecanismo de optimización del tiempo de los NNA en edad escolar, ofreciendoles espacios fisicios, y pedagogicos de alta calidad.</t>
  </si>
  <si>
    <t>NIVELES</t>
  </si>
  <si>
    <t>ISCE</t>
  </si>
  <si>
    <t>PRIMARIA</t>
  </si>
  <si>
    <t>SECUNDARIA</t>
  </si>
  <si>
    <t>MEDIA</t>
  </si>
  <si>
    <t>ISCE 2016</t>
  </si>
  <si>
    <t>MMA 2017</t>
  </si>
  <si>
    <t>MMA 2018 PROYECTADA</t>
  </si>
  <si>
    <t>MMA 2019 PROYECTADA</t>
  </si>
  <si>
    <t>MMA 2020 PROYECTADA</t>
  </si>
  <si>
    <t>La Secretaria de Educación Ibagué sera pionera en la implementación de la Jornada Única en Colombia, con mejoramiento continuo  de los indices de calidad eductaiva, generando con esto un impacto social positivo en la region.</t>
  </si>
  <si>
    <t>SEDE ARBOLEDA DEL CAMPESTRE</t>
  </si>
  <si>
    <t>LA PALMA</t>
  </si>
  <si>
    <t>SEDE CHUCUNÍ</t>
  </si>
  <si>
    <t>SEDE ALAMOS</t>
  </si>
  <si>
    <t>SEDE CALIXTA VARÓN DE LUNA</t>
  </si>
  <si>
    <t>SEDE JORGE QUEVEDO VELÁSQUEZ</t>
  </si>
  <si>
    <t>SEDE LA PAZ</t>
  </si>
  <si>
    <t>SEDE VERSALLES</t>
  </si>
  <si>
    <t>SEDE NUEVA CASTILLA/principal</t>
  </si>
  <si>
    <t>Avances en índice sintético de calidad establecimientos educativos jornada única de la ETC  2016</t>
  </si>
  <si>
    <t xml:space="preserve">ESTABLECIMIENTOS EDUCATIVOS  </t>
  </si>
  <si>
    <t>Mariano Melendro</t>
  </si>
  <si>
    <t>Ambiental Combeima</t>
  </si>
  <si>
    <t xml:space="preserve">Joaquín Paris </t>
  </si>
  <si>
    <t>Ciudad Luz</t>
  </si>
  <si>
    <t>INEM Manuel Murillo Toro</t>
  </si>
  <si>
    <t>Nueva Esperanza La Palma</t>
  </si>
  <si>
    <t>INST EDUC FERNARDO VILLALOBOS ARANGO</t>
  </si>
  <si>
    <t>INST EDUC JORGE ELIECER GAITÁN</t>
  </si>
  <si>
    <t>INST EDUC DIEGO FALLON</t>
  </si>
  <si>
    <t>INST EDUC JOSÉ JOAQUIN FLOREZ HERNANDEZ</t>
  </si>
  <si>
    <t>INST EDUC ALBERTO SANTOFIMIO CAICEDO</t>
  </si>
  <si>
    <t>INST EDUC NIÑO JESÚS DE PRAGA</t>
  </si>
  <si>
    <t>INST EDUC ALFONSO PALACIO RUDAS</t>
  </si>
  <si>
    <t xml:space="preserve">INST EDUC JUAN LOZANO Y LOZANO - </t>
  </si>
  <si>
    <t>INST EDUC CELMIRA HUERTAS</t>
  </si>
  <si>
    <t>INST EDUC FRANCISCO DE PAULA SANTANDER</t>
  </si>
  <si>
    <t xml:space="preserve">INST EDUC MAXIMILIANO NEIRA LAMUS - </t>
  </si>
  <si>
    <t>INST EDUC GERMAN PARDO</t>
  </si>
  <si>
    <t>INST EDUC CARLOS LLERAS RESTREPO</t>
  </si>
  <si>
    <t>INST EDUC SAN JUAN DE LA CHINA</t>
  </si>
  <si>
    <t>INST EDUC CIUDAD DE IBAGUE</t>
  </si>
  <si>
    <t>INST EDUC SAGRADA FAMILIA</t>
  </si>
  <si>
    <t>INST EDUC EXALUMNAS DE LA PRESENTACIÓN</t>
  </si>
  <si>
    <t>INST EDUC GUILLERMO ANGULO GOMEZ</t>
  </si>
  <si>
    <t>INST EDUC LICEO NACIONAL</t>
  </si>
  <si>
    <t xml:space="preserve">INST EDUC CIUDAD ARKALA </t>
  </si>
  <si>
    <t>INST EDUC SAN ISIDRO</t>
  </si>
  <si>
    <t>INST EDUC FE Y ALEGRIA</t>
  </si>
  <si>
    <t>INST EDUC LAURELES</t>
  </si>
  <si>
    <t>INST EDUC TAPIAS</t>
  </si>
  <si>
    <t>INST EDUC SAN SIMÓN</t>
  </si>
  <si>
    <t>INST EDUC SAN JOSÉ</t>
  </si>
  <si>
    <t>MUNICIPIO DE IBAGUÉ</t>
  </si>
  <si>
    <t>SECRETARÍA DE EDUCACIÓN DE IBAGU´PE</t>
  </si>
  <si>
    <t>INST EDUC TEC MUS AMINA MELENDRO</t>
  </si>
  <si>
    <t>INST EDUC ISMAEL SANTOFIMIO TRUJILLO</t>
  </si>
  <si>
    <t>INST EDUC JUAN LOZANO Y LOZANO</t>
  </si>
  <si>
    <t>INST EDUC LEONIDAS RUBIO VILLEGAS</t>
  </si>
  <si>
    <t>INST EDUC LUIS CARLOS GALAN SARMIENTO</t>
  </si>
  <si>
    <t>INST EDUC MIGUEL DE CERVANTES SAAVEDRA</t>
  </si>
  <si>
    <t>INST EDUC SAN PEDRO ALEJANDRINO</t>
  </si>
  <si>
    <t>INST EDUC SIMON BOLIVAR</t>
  </si>
  <si>
    <t>INST EDUC TEC ALBERTO CASTILLA</t>
  </si>
  <si>
    <t>INST EDUC TEC EMPRESARIAL EL JARDIN</t>
  </si>
  <si>
    <t>INST EDUC NELSY GARCÍA OCAMPO</t>
  </si>
  <si>
    <t>CONVENCIONES</t>
  </si>
  <si>
    <t>INST EDUC MARIANO MELENDRO</t>
  </si>
  <si>
    <t xml:space="preserve">INST EDUC MARIANO MELENDRO </t>
  </si>
  <si>
    <t>INST EDUC BOYACA</t>
  </si>
  <si>
    <t>INST EDUC TEC ANTONIO NARIÑO</t>
  </si>
  <si>
    <t xml:space="preserve">INST EDUC TEC BICENTENARIO </t>
  </si>
  <si>
    <t>INST EDUC JOSÉ ANTONIO RICAURTE</t>
  </si>
  <si>
    <t>a implmentar nuevas en 2017</t>
  </si>
  <si>
    <t>a implmentar nuevas en 2018</t>
  </si>
  <si>
    <t>a implmentar nuevas en 2019</t>
  </si>
  <si>
    <t>Con jornada única Actualmente</t>
  </si>
  <si>
    <t>Pendientes de viabilidad para 2019</t>
  </si>
  <si>
    <t>Cumple</t>
  </si>
  <si>
    <t>No Cumple</t>
  </si>
  <si>
    <t xml:space="preserve">Faltan sillas uy mesas </t>
  </si>
  <si>
    <t>Toche</t>
  </si>
  <si>
    <t>SEDE TOCHE</t>
  </si>
  <si>
    <t xml:space="preserve">INST EDUC MODELIA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</si>
</sst>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_(* #,##0.00_);_(* \(#,##0.00\);_(* &quot;-&quot;??_);_(@_)"/>
    <numFmt numFmtId="165" formatCode="_(* #,##0_);_(* \(#,##0\);_(* &quot;-&quot;??_);_(@_)"/>
  </numFmts>
  <fonts count="28"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rgb="FFFFFFFF"/>
      <name val="Arial"/>
      <family val="2"/>
    </font>
    <font>
      <b/>
      <sz val="10"/>
      <color rgb="FFFFFFFF"/>
      <name val="Arial"/>
      <family val="2"/>
    </font>
    <font>
      <sz val="10"/>
      <color rgb="FF000000"/>
      <name val="Arial"/>
      <family val="2"/>
    </font>
    <font>
      <b/>
      <sz val="10"/>
      <color rgb="FF000000"/>
      <name val="Arial"/>
      <family val="2"/>
    </font>
    <font>
      <sz val="10"/>
      <color theme="1"/>
      <name val="Arial Narrow"/>
      <family val="2"/>
    </font>
    <font>
      <sz val="10"/>
      <color theme="0"/>
      <name val="Arial Narrow"/>
      <family val="2"/>
    </font>
    <font>
      <b/>
      <sz val="10"/>
      <color theme="1"/>
      <name val="Arial Narrow"/>
      <family val="2"/>
    </font>
    <font>
      <sz val="10"/>
      <name val="Arial Narrow"/>
      <family val="2"/>
    </font>
    <font>
      <sz val="11"/>
      <color rgb="FF000000"/>
      <name val="Calibri"/>
      <family val="2"/>
    </font>
    <font>
      <b/>
      <sz val="7"/>
      <color rgb="FFFFFFFF"/>
      <name val="Arial"/>
      <family val="2"/>
    </font>
    <font>
      <sz val="7"/>
      <color rgb="FF000000"/>
      <name val="Arial"/>
      <family val="2"/>
    </font>
    <font>
      <sz val="12"/>
      <color theme="1"/>
      <name val="Arial"/>
      <family val="2"/>
    </font>
    <font>
      <sz val="9"/>
      <color rgb="FF144574"/>
      <name val="Arial"/>
      <family val="2"/>
    </font>
    <font>
      <sz val="11"/>
      <name val="Calibri"/>
      <family val="2"/>
      <scheme val="minor"/>
    </font>
    <font>
      <sz val="10"/>
      <name val="Arial"/>
      <family val="2"/>
    </font>
    <font>
      <b/>
      <sz val="12"/>
      <color theme="1"/>
      <name val="Arial"/>
      <family val="2"/>
    </font>
    <font>
      <sz val="12"/>
      <name val="Arial"/>
      <family val="2"/>
    </font>
    <font>
      <sz val="14"/>
      <color rgb="FFFF0000"/>
      <name val="Arial Narrow"/>
      <family val="2"/>
    </font>
    <font>
      <b/>
      <sz val="12"/>
      <color theme="1"/>
      <name val="Arial Narrow"/>
      <family val="2"/>
    </font>
    <font>
      <b/>
      <sz val="12"/>
      <name val="Arial"/>
      <family val="2"/>
    </font>
    <font>
      <b/>
      <sz val="12"/>
      <color theme="0"/>
      <name val="Arial Narrow"/>
      <family val="2"/>
    </font>
    <font>
      <sz val="10"/>
      <color rgb="FF144574"/>
      <name val="Arial"/>
      <family val="2"/>
    </font>
    <font>
      <b/>
      <sz val="12"/>
      <color rgb="FFFF0000"/>
      <name val="Arial"/>
      <family val="2"/>
    </font>
  </fonts>
  <fills count="18">
    <fill>
      <patternFill patternType="none"/>
    </fill>
    <fill>
      <patternFill patternType="gray125"/>
    </fill>
    <fill>
      <patternFill patternType="solid">
        <fgColor theme="8" tint="-0.499984740745262"/>
        <bgColor indexed="64"/>
      </patternFill>
    </fill>
    <fill>
      <patternFill patternType="solid">
        <fgColor rgb="FF002060"/>
        <bgColor indexed="64"/>
      </patternFill>
    </fill>
    <fill>
      <patternFill patternType="solid">
        <fgColor rgb="FF222A35"/>
        <bgColor indexed="64"/>
      </patternFill>
    </fill>
    <fill>
      <patternFill patternType="solid">
        <fgColor rgb="FF6C100E"/>
        <bgColor indexed="64"/>
      </patternFill>
    </fill>
    <fill>
      <patternFill patternType="solid">
        <fgColor theme="4" tint="0.39997558519241921"/>
        <bgColor indexed="64"/>
      </patternFill>
    </fill>
    <fill>
      <patternFill patternType="solid">
        <fgColor rgb="FFFFFF00"/>
        <bgColor indexed="64"/>
      </patternFill>
    </fill>
    <fill>
      <patternFill patternType="solid">
        <fgColor theme="5" tint="0.79998168889431442"/>
        <bgColor indexed="64"/>
      </patternFill>
    </fill>
    <fill>
      <patternFill patternType="solid">
        <fgColor theme="0"/>
        <bgColor indexed="64"/>
      </patternFill>
    </fill>
    <fill>
      <patternFill patternType="solid">
        <fgColor rgb="FF2E74B5"/>
        <bgColor indexed="64"/>
      </patternFill>
    </fill>
    <fill>
      <patternFill patternType="solid">
        <fgColor rgb="FFFFFFFF"/>
        <bgColor indexed="64"/>
      </patternFill>
    </fill>
    <fill>
      <patternFill patternType="solid">
        <fgColor rgb="FFFF0000"/>
        <bgColor indexed="64"/>
      </patternFill>
    </fill>
    <fill>
      <patternFill patternType="solid">
        <fgColor rgb="FFF5F5F5"/>
        <bgColor indexed="64"/>
      </patternFill>
    </fill>
    <fill>
      <patternFill patternType="solid">
        <fgColor rgb="FF92D050"/>
        <bgColor indexed="64"/>
      </patternFill>
    </fill>
    <fill>
      <patternFill patternType="solid">
        <fgColor rgb="FF00B0F0"/>
        <bgColor indexed="64"/>
      </patternFill>
    </fill>
    <fill>
      <patternFill patternType="solid">
        <fgColor rgb="FFFFC000"/>
        <bgColor indexed="64"/>
      </patternFill>
    </fill>
    <fill>
      <patternFill patternType="solid">
        <fgColor theme="4" tint="0.59999389629810485"/>
        <bgColor indexed="64"/>
      </patternFill>
    </fill>
  </fills>
  <borders count="5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thin">
        <color indexed="64"/>
      </top>
      <bottom/>
      <diagonal/>
    </border>
    <border>
      <left/>
      <right style="thin">
        <color indexed="64"/>
      </right>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style="thin">
        <color indexed="64"/>
      </right>
      <top style="thin">
        <color theme="0"/>
      </top>
      <bottom style="thin">
        <color indexed="64"/>
      </bottom>
      <diagonal/>
    </border>
    <border>
      <left style="thin">
        <color theme="0"/>
      </left>
      <right style="thin">
        <color theme="0"/>
      </right>
      <top style="thin">
        <color theme="0"/>
      </top>
      <bottom style="thin">
        <color theme="0"/>
      </bottom>
      <diagonal/>
    </border>
    <border>
      <left style="thin">
        <color theme="0"/>
      </left>
      <right/>
      <top/>
      <bottom/>
      <diagonal/>
    </border>
    <border>
      <left style="thin">
        <color theme="0"/>
      </left>
      <right/>
      <top style="thin">
        <color theme="0"/>
      </top>
      <bottom style="thin">
        <color theme="0"/>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right/>
      <top style="thin">
        <color theme="0"/>
      </top>
      <bottom style="thin">
        <color theme="0"/>
      </bottom>
      <diagonal/>
    </border>
    <border>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s>
  <cellStyleXfs count="6">
    <xf numFmtId="0" fontId="0" fillId="0" borderId="0"/>
    <xf numFmtId="0" fontId="13" fillId="0" borderId="0"/>
    <xf numFmtId="9" fontId="13" fillId="0" borderId="0" applyFont="0" applyFill="0" applyBorder="0" applyAlignment="0" applyProtection="0"/>
    <xf numFmtId="9" fontId="1" fillId="0" borderId="0" applyFont="0" applyFill="0" applyBorder="0" applyAlignment="0" applyProtection="0"/>
    <xf numFmtId="164" fontId="1" fillId="0" borderId="0" applyFont="0" applyFill="0" applyBorder="0" applyAlignment="0" applyProtection="0"/>
    <xf numFmtId="41" fontId="1" fillId="0" borderId="0" applyFont="0" applyFill="0" applyBorder="0" applyAlignment="0" applyProtection="0"/>
  </cellStyleXfs>
  <cellXfs count="193">
    <xf numFmtId="0" fontId="0" fillId="0" borderId="0" xfId="0"/>
    <xf numFmtId="0" fontId="5" fillId="4" borderId="1" xfId="0" applyFont="1" applyFill="1" applyBorder="1" applyAlignment="1">
      <alignment horizontal="center" vertical="center"/>
    </xf>
    <xf numFmtId="0" fontId="6" fillId="4" borderId="1" xfId="0" applyFont="1" applyFill="1" applyBorder="1" applyAlignment="1">
      <alignment horizontal="center" vertical="center"/>
    </xf>
    <xf numFmtId="0" fontId="7" fillId="0" borderId="1" xfId="0" applyFont="1" applyBorder="1" applyAlignment="1">
      <alignment horizontal="center" vertical="center" wrapText="1"/>
    </xf>
    <xf numFmtId="0" fontId="3" fillId="0" borderId="0" xfId="0" applyFont="1"/>
    <xf numFmtId="0" fontId="3" fillId="0" borderId="0" xfId="0" applyFont="1" applyAlignment="1">
      <alignment horizontal="center"/>
    </xf>
    <xf numFmtId="0" fontId="0" fillId="0" borderId="0" xfId="0" applyBorder="1" applyAlignment="1">
      <alignment horizontal="center"/>
    </xf>
    <xf numFmtId="9" fontId="7" fillId="0" borderId="1" xfId="0" applyNumberFormat="1" applyFont="1" applyBorder="1" applyAlignment="1">
      <alignment horizontal="center" vertical="center"/>
    </xf>
    <xf numFmtId="0" fontId="9" fillId="0" borderId="0" xfId="0" applyFont="1"/>
    <xf numFmtId="0" fontId="9" fillId="0" borderId="1" xfId="0" applyFont="1" applyBorder="1"/>
    <xf numFmtId="0" fontId="9" fillId="6" borderId="6" xfId="0" applyFont="1" applyFill="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6" borderId="10" xfId="0" applyFont="1" applyFill="1" applyBorder="1" applyAlignment="1">
      <alignment horizontal="center" vertical="center"/>
    </xf>
    <xf numFmtId="0" fontId="11" fillId="0" borderId="6" xfId="0" applyFont="1" applyBorder="1" applyAlignment="1">
      <alignment horizontal="center" vertical="center" wrapText="1"/>
    </xf>
    <xf numFmtId="0" fontId="14" fillId="10" borderId="28" xfId="0" applyFont="1" applyFill="1" applyBorder="1" applyAlignment="1">
      <alignment horizontal="center" vertical="center" wrapText="1"/>
    </xf>
    <xf numFmtId="0" fontId="14" fillId="10" borderId="31" xfId="0" applyFont="1" applyFill="1" applyBorder="1" applyAlignment="1">
      <alignment horizontal="center" vertical="center" wrapText="1"/>
    </xf>
    <xf numFmtId="0" fontId="15" fillId="11" borderId="1" xfId="0" applyFont="1" applyFill="1" applyBorder="1" applyAlignment="1">
      <alignment horizontal="center" vertical="center" wrapText="1"/>
    </xf>
    <xf numFmtId="0" fontId="0" fillId="11" borderId="1" xfId="0" applyFill="1" applyBorder="1" applyAlignment="1">
      <alignment vertical="center"/>
    </xf>
    <xf numFmtId="0" fontId="15" fillId="11" borderId="1" xfId="0" applyFont="1" applyFill="1" applyBorder="1" applyAlignment="1">
      <alignment horizontal="center" vertical="center"/>
    </xf>
    <xf numFmtId="0" fontId="15" fillId="11" borderId="11" xfId="0" applyFont="1" applyFill="1" applyBorder="1" applyAlignment="1">
      <alignment horizontal="center" vertical="center" wrapText="1"/>
    </xf>
    <xf numFmtId="0" fontId="0" fillId="11" borderId="3" xfId="0" applyFill="1" applyBorder="1" applyAlignment="1">
      <alignment vertical="center"/>
    </xf>
    <xf numFmtId="0" fontId="15" fillId="11" borderId="3" xfId="0" applyFont="1" applyFill="1" applyBorder="1" applyAlignment="1">
      <alignment horizontal="center" vertical="center" wrapText="1"/>
    </xf>
    <xf numFmtId="0" fontId="15" fillId="11" borderId="3" xfId="0" applyFont="1" applyFill="1" applyBorder="1" applyAlignment="1">
      <alignment horizontal="center" vertical="center"/>
    </xf>
    <xf numFmtId="0" fontId="15" fillId="11" borderId="4" xfId="0" applyFont="1" applyFill="1" applyBorder="1" applyAlignment="1">
      <alignment horizontal="center" vertical="center" wrapText="1"/>
    </xf>
    <xf numFmtId="0" fontId="0" fillId="11" borderId="12" xfId="0" applyFill="1" applyBorder="1" applyAlignment="1">
      <alignment vertical="center"/>
    </xf>
    <xf numFmtId="0" fontId="15" fillId="11" borderId="5" xfId="0" applyFont="1" applyFill="1" applyBorder="1" applyAlignment="1">
      <alignment horizontal="center" vertical="center" wrapText="1"/>
    </xf>
    <xf numFmtId="0" fontId="0" fillId="0" borderId="13" xfId="0" applyBorder="1" applyAlignment="1">
      <alignment vertical="center"/>
    </xf>
    <xf numFmtId="0" fontId="0" fillId="0" borderId="6" xfId="0" applyBorder="1" applyAlignment="1">
      <alignment vertical="center"/>
    </xf>
    <xf numFmtId="0" fontId="15" fillId="0" borderId="6" xfId="0" applyFont="1" applyBorder="1" applyAlignment="1">
      <alignment horizontal="center" vertical="center" wrapText="1"/>
    </xf>
    <xf numFmtId="0" fontId="15" fillId="11" borderId="6" xfId="0" applyFont="1" applyFill="1" applyBorder="1" applyAlignment="1">
      <alignment horizontal="center" vertical="center"/>
    </xf>
    <xf numFmtId="0" fontId="15" fillId="0" borderId="7" xfId="0" applyFont="1" applyBorder="1" applyAlignment="1">
      <alignment horizontal="center" vertical="center" wrapText="1"/>
    </xf>
    <xf numFmtId="0" fontId="0" fillId="0" borderId="0" xfId="0" applyAlignment="1">
      <alignment horizontal="left"/>
    </xf>
    <xf numFmtId="0" fontId="9" fillId="0" borderId="41" xfId="0" applyFont="1" applyBorder="1" applyAlignment="1">
      <alignment horizontal="center" vertical="center"/>
    </xf>
    <xf numFmtId="0" fontId="16" fillId="0" borderId="1" xfId="0" applyFont="1" applyBorder="1"/>
    <xf numFmtId="0" fontId="9" fillId="7" borderId="1" xfId="0" applyFont="1" applyFill="1" applyBorder="1"/>
    <xf numFmtId="0" fontId="9" fillId="0" borderId="0" xfId="0" applyFont="1" applyAlignment="1">
      <alignment horizontal="center"/>
    </xf>
    <xf numFmtId="0" fontId="9" fillId="9" borderId="1" xfId="0" applyFont="1" applyFill="1" applyBorder="1" applyAlignment="1">
      <alignment horizontal="center" vertical="center"/>
    </xf>
    <xf numFmtId="0" fontId="0" fillId="0" borderId="1" xfId="0" applyBorder="1" applyAlignment="1">
      <alignment horizontal="center"/>
    </xf>
    <xf numFmtId="9" fontId="0" fillId="0" borderId="1" xfId="3" applyFont="1" applyBorder="1" applyAlignment="1">
      <alignment horizontal="center" vertical="center"/>
    </xf>
    <xf numFmtId="0" fontId="0" fillId="14" borderId="1" xfId="0" applyFont="1" applyFill="1" applyBorder="1" applyAlignment="1">
      <alignment horizontal="left" vertical="center"/>
    </xf>
    <xf numFmtId="165" fontId="18" fillId="0" borderId="1" xfId="4" applyNumberFormat="1" applyFont="1" applyBorder="1" applyAlignment="1">
      <alignment horizontal="center" vertical="center"/>
    </xf>
    <xf numFmtId="0" fontId="19" fillId="0" borderId="1" xfId="0" applyFont="1" applyBorder="1" applyAlignment="1">
      <alignment horizontal="center" vertical="center" wrapText="1"/>
    </xf>
    <xf numFmtId="0" fontId="16" fillId="9" borderId="1" xfId="0" applyFont="1" applyFill="1" applyBorder="1"/>
    <xf numFmtId="0" fontId="0" fillId="7" borderId="1" xfId="0" applyFill="1" applyBorder="1"/>
    <xf numFmtId="0" fontId="16" fillId="6" borderId="1" xfId="0" applyFont="1" applyFill="1" applyBorder="1"/>
    <xf numFmtId="0" fontId="21" fillId="0" borderId="1" xfId="0" applyFont="1" applyBorder="1"/>
    <xf numFmtId="0" fontId="16" fillId="17" borderId="1" xfId="0" applyFont="1" applyFill="1" applyBorder="1"/>
    <xf numFmtId="0" fontId="4" fillId="12" borderId="1" xfId="0" applyFont="1" applyFill="1" applyBorder="1" applyAlignment="1">
      <alignment horizontal="left"/>
    </xf>
    <xf numFmtId="0" fontId="0" fillId="15" borderId="1" xfId="0" applyFont="1" applyFill="1" applyBorder="1" applyAlignment="1">
      <alignment horizontal="left"/>
    </xf>
    <xf numFmtId="0" fontId="0" fillId="16" borderId="1" xfId="0" applyFont="1" applyFill="1" applyBorder="1" applyAlignment="1">
      <alignment horizontal="left"/>
    </xf>
    <xf numFmtId="0" fontId="21" fillId="6" borderId="1" xfId="0" applyFont="1" applyFill="1" applyBorder="1"/>
    <xf numFmtId="0" fontId="9" fillId="0" borderId="1" xfId="0" applyFont="1" applyFill="1" applyBorder="1"/>
    <xf numFmtId="41" fontId="22" fillId="0" borderId="0" xfId="5" applyFont="1"/>
    <xf numFmtId="165" fontId="24" fillId="0" borderId="1" xfId="4" applyNumberFormat="1" applyFont="1" applyBorder="1" applyAlignment="1">
      <alignment horizontal="center" vertical="center"/>
    </xf>
    <xf numFmtId="165" fontId="20" fillId="0" borderId="1" xfId="4" applyNumberFormat="1" applyFont="1" applyBorder="1" applyAlignment="1">
      <alignment horizontal="center" vertical="center"/>
    </xf>
    <xf numFmtId="0" fontId="18" fillId="0" borderId="0" xfId="0" applyFont="1"/>
    <xf numFmtId="0" fontId="9" fillId="0" borderId="0" xfId="0" applyFont="1" applyBorder="1" applyAlignment="1">
      <alignment vertical="center"/>
    </xf>
    <xf numFmtId="0" fontId="19" fillId="0" borderId="0" xfId="0" applyFont="1" applyBorder="1" applyAlignment="1">
      <alignment horizontal="center" vertical="center" wrapText="1"/>
    </xf>
    <xf numFmtId="0" fontId="0" fillId="0" borderId="0" xfId="0" applyBorder="1" applyAlignment="1">
      <alignment vertical="center"/>
    </xf>
    <xf numFmtId="0" fontId="0" fillId="0" borderId="0" xfId="0" applyBorder="1"/>
    <xf numFmtId="0" fontId="7" fillId="0" borderId="0" xfId="0" applyFont="1" applyBorder="1" applyAlignment="1">
      <alignment horizontal="center" vertical="center" wrapText="1"/>
    </xf>
    <xf numFmtId="9" fontId="7" fillId="0" borderId="0" xfId="0" applyNumberFormat="1" applyFont="1" applyBorder="1" applyAlignment="1">
      <alignment horizontal="center" vertical="center"/>
    </xf>
    <xf numFmtId="0" fontId="5" fillId="4" borderId="43" xfId="0" applyFont="1" applyFill="1" applyBorder="1" applyAlignment="1">
      <alignment horizontal="center" vertical="center"/>
    </xf>
    <xf numFmtId="0" fontId="5" fillId="4" borderId="43" xfId="0" applyFont="1" applyFill="1" applyBorder="1" applyAlignment="1">
      <alignment horizontal="justify" vertical="top"/>
    </xf>
    <xf numFmtId="0" fontId="5" fillId="4" borderId="45" xfId="0" applyFont="1" applyFill="1" applyBorder="1" applyAlignment="1">
      <alignment horizontal="center" vertical="center"/>
    </xf>
    <xf numFmtId="0" fontId="0" fillId="0" borderId="44" xfId="0" applyBorder="1" applyAlignment="1">
      <alignment vertical="center"/>
    </xf>
    <xf numFmtId="0" fontId="5" fillId="4" borderId="46" xfId="0" applyFont="1" applyFill="1" applyBorder="1" applyAlignment="1">
      <alignment horizontal="center" vertical="center"/>
    </xf>
    <xf numFmtId="0" fontId="5" fillId="4" borderId="47" xfId="0" applyFont="1" applyFill="1" applyBorder="1" applyAlignment="1">
      <alignment horizontal="center" vertical="center"/>
    </xf>
    <xf numFmtId="0" fontId="0" fillId="0" borderId="44" xfId="0" applyBorder="1"/>
    <xf numFmtId="0" fontId="19" fillId="0" borderId="42" xfId="0" applyFont="1" applyBorder="1" applyAlignment="1">
      <alignment horizontal="center" vertical="center" wrapText="1"/>
    </xf>
    <xf numFmtId="0" fontId="0" fillId="0" borderId="1" xfId="0" applyBorder="1" applyAlignment="1">
      <alignment horizontal="center" vertical="center"/>
    </xf>
    <xf numFmtId="0" fontId="19" fillId="0" borderId="42" xfId="0" applyFont="1" applyBorder="1" applyAlignment="1">
      <alignment vertical="center" wrapText="1"/>
    </xf>
    <xf numFmtId="0" fontId="19" fillId="0" borderId="1" xfId="0" applyFont="1" applyBorder="1" applyAlignment="1">
      <alignment vertical="center" wrapText="1"/>
    </xf>
    <xf numFmtId="0" fontId="0" fillId="0" borderId="1" xfId="0" applyBorder="1" applyAlignment="1"/>
    <xf numFmtId="0" fontId="18" fillId="0" borderId="1" xfId="0" applyFont="1" applyBorder="1" applyAlignment="1">
      <alignment horizontal="center" vertical="center"/>
    </xf>
    <xf numFmtId="0" fontId="9" fillId="0" borderId="22" xfId="0" applyFont="1" applyBorder="1" applyAlignment="1">
      <alignment horizontal="center" vertical="center" wrapText="1"/>
    </xf>
    <xf numFmtId="0" fontId="16" fillId="0" borderId="9" xfId="0" applyFont="1" applyBorder="1"/>
    <xf numFmtId="0" fontId="16" fillId="6" borderId="9" xfId="0" applyFont="1" applyFill="1" applyBorder="1"/>
    <xf numFmtId="0" fontId="0" fillId="0" borderId="1" xfId="0" applyBorder="1"/>
    <xf numFmtId="0" fontId="9" fillId="0" borderId="1" xfId="0" applyFont="1" applyBorder="1" applyAlignment="1">
      <alignment vertical="center" wrapText="1"/>
    </xf>
    <xf numFmtId="0" fontId="23" fillId="0" borderId="0" xfId="0" applyFont="1"/>
    <xf numFmtId="0" fontId="9" fillId="0" borderId="22" xfId="0" applyFont="1" applyBorder="1" applyAlignment="1">
      <alignment horizontal="center" vertical="center"/>
    </xf>
    <xf numFmtId="0" fontId="0" fillId="7" borderId="1" xfId="0" applyFont="1" applyFill="1" applyBorder="1"/>
    <xf numFmtId="0" fontId="9" fillId="0" borderId="0" xfId="0" applyFont="1" applyAlignment="1">
      <alignment horizontal="right"/>
    </xf>
    <xf numFmtId="1" fontId="17" fillId="13" borderId="1" xfId="0" applyNumberFormat="1" applyFont="1" applyFill="1" applyBorder="1" applyAlignment="1">
      <alignment horizontal="right" vertical="center" wrapText="1"/>
    </xf>
    <xf numFmtId="1" fontId="19" fillId="11" borderId="1" xfId="0" applyNumberFormat="1" applyFont="1" applyFill="1" applyBorder="1" applyAlignment="1">
      <alignment horizontal="right" vertical="center"/>
    </xf>
    <xf numFmtId="1" fontId="26" fillId="11" borderId="1" xfId="0" applyNumberFormat="1" applyFont="1" applyFill="1" applyBorder="1" applyAlignment="1">
      <alignment horizontal="right" vertical="center"/>
    </xf>
    <xf numFmtId="41" fontId="22" fillId="0" borderId="0" xfId="5" applyFont="1" applyAlignment="1">
      <alignment horizontal="right"/>
    </xf>
    <xf numFmtId="0" fontId="9" fillId="0" borderId="2" xfId="0" applyFont="1" applyBorder="1"/>
    <xf numFmtId="1" fontId="17" fillId="13" borderId="2" xfId="0" applyNumberFormat="1" applyFont="1" applyFill="1" applyBorder="1" applyAlignment="1">
      <alignment horizontal="right" vertical="center" wrapText="1"/>
    </xf>
    <xf numFmtId="0" fontId="0" fillId="16" borderId="2" xfId="0" applyFont="1" applyFill="1" applyBorder="1" applyAlignment="1">
      <alignment horizontal="left"/>
    </xf>
    <xf numFmtId="0" fontId="16" fillId="0" borderId="18" xfId="0" applyFont="1" applyBorder="1"/>
    <xf numFmtId="0" fontId="21" fillId="0" borderId="2" xfId="0" applyFont="1" applyBorder="1"/>
    <xf numFmtId="0" fontId="16" fillId="0" borderId="2" xfId="0" applyFont="1" applyBorder="1"/>
    <xf numFmtId="0" fontId="16" fillId="6" borderId="2" xfId="0" applyFont="1" applyFill="1" applyBorder="1"/>
    <xf numFmtId="0" fontId="9" fillId="0" borderId="23" xfId="0" applyFont="1" applyBorder="1" applyAlignment="1">
      <alignment vertical="center" wrapText="1"/>
    </xf>
    <xf numFmtId="0" fontId="9" fillId="0" borderId="35" xfId="0" applyFont="1" applyBorder="1" applyAlignment="1">
      <alignment vertical="center" wrapText="1"/>
    </xf>
    <xf numFmtId="3" fontId="20" fillId="0" borderId="40" xfId="0" applyNumberFormat="1" applyFont="1" applyBorder="1"/>
    <xf numFmtId="3" fontId="20" fillId="0" borderId="35" xfId="0" applyNumberFormat="1" applyFont="1" applyBorder="1"/>
    <xf numFmtId="3" fontId="20" fillId="0" borderId="36" xfId="0" applyNumberFormat="1" applyFont="1" applyBorder="1"/>
    <xf numFmtId="0" fontId="9" fillId="0" borderId="12" xfId="0" applyFont="1" applyBorder="1"/>
    <xf numFmtId="0" fontId="16" fillId="17" borderId="5" xfId="0" applyFont="1" applyFill="1" applyBorder="1"/>
    <xf numFmtId="0" fontId="16" fillId="0" borderId="5" xfId="0" applyFont="1" applyBorder="1"/>
    <xf numFmtId="0" fontId="9" fillId="0" borderId="0" xfId="0" applyFont="1" applyBorder="1"/>
    <xf numFmtId="0" fontId="16" fillId="6" borderId="5" xfId="0" applyFont="1" applyFill="1" applyBorder="1"/>
    <xf numFmtId="0" fontId="16" fillId="9" borderId="5" xfId="0" applyFont="1" applyFill="1" applyBorder="1"/>
    <xf numFmtId="0" fontId="12" fillId="0" borderId="0" xfId="0" applyFont="1" applyBorder="1"/>
    <xf numFmtId="0" fontId="9" fillId="0" borderId="17" xfId="0" applyFont="1" applyBorder="1"/>
    <xf numFmtId="0" fontId="16" fillId="0" borderId="16" xfId="0" applyFont="1" applyBorder="1"/>
    <xf numFmtId="0" fontId="9" fillId="0" borderId="0" xfId="0" applyFont="1" applyAlignment="1">
      <alignment horizontal="center" vertical="center"/>
    </xf>
    <xf numFmtId="41" fontId="27" fillId="0" borderId="0" xfId="5" applyFont="1"/>
    <xf numFmtId="0" fontId="23" fillId="0" borderId="1" xfId="0" applyFont="1" applyBorder="1" applyAlignment="1">
      <alignment horizontal="center" vertical="center"/>
    </xf>
    <xf numFmtId="0" fontId="9" fillId="0" borderId="22" xfId="0" applyFont="1" applyBorder="1" applyAlignment="1">
      <alignment horizontal="center" vertical="center"/>
    </xf>
    <xf numFmtId="0" fontId="9" fillId="9" borderId="1" xfId="0" applyFont="1" applyFill="1" applyBorder="1" applyAlignment="1">
      <alignment horizontal="center" vertical="center" wrapText="1"/>
    </xf>
    <xf numFmtId="0" fontId="9" fillId="9" borderId="2" xfId="0" applyFont="1" applyFill="1" applyBorder="1" applyAlignment="1">
      <alignment horizontal="center" vertical="center"/>
    </xf>
    <xf numFmtId="0" fontId="9" fillId="15" borderId="1" xfId="0" applyFont="1" applyFill="1" applyBorder="1"/>
    <xf numFmtId="0" fontId="10" fillId="12" borderId="1" xfId="0" applyFont="1" applyFill="1" applyBorder="1"/>
    <xf numFmtId="0" fontId="12" fillId="0" borderId="6" xfId="0" applyFont="1" applyBorder="1" applyAlignment="1">
      <alignment horizontal="center" vertical="center"/>
    </xf>
    <xf numFmtId="0" fontId="21" fillId="8" borderId="1" xfId="0" applyFont="1" applyFill="1" applyBorder="1"/>
    <xf numFmtId="0" fontId="21" fillId="9" borderId="1" xfId="0" applyFont="1" applyFill="1" applyBorder="1"/>
    <xf numFmtId="0" fontId="18" fillId="7" borderId="1" xfId="0" applyFont="1" applyFill="1" applyBorder="1" applyAlignment="1">
      <alignment horizontal="left"/>
    </xf>
    <xf numFmtId="1" fontId="26" fillId="11" borderId="1" xfId="0" applyNumberFormat="1" applyFont="1" applyFill="1" applyBorder="1" applyAlignment="1">
      <alignment horizontal="left" vertical="center"/>
    </xf>
    <xf numFmtId="0" fontId="2" fillId="5" borderId="0" xfId="0" applyFont="1" applyFill="1" applyAlignment="1">
      <alignment horizontal="center"/>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0" xfId="0" applyBorder="1" applyAlignment="1">
      <alignment horizontal="center" vertical="center" wrapText="1"/>
    </xf>
    <xf numFmtId="0" fontId="0" fillId="0" borderId="27" xfId="0" applyBorder="1" applyAlignment="1">
      <alignment horizontal="center" vertical="center" wrapText="1"/>
    </xf>
    <xf numFmtId="0" fontId="0" fillId="0" borderId="33" xfId="0" applyBorder="1" applyAlignment="1">
      <alignment horizontal="center" vertical="center" wrapText="1"/>
    </xf>
    <xf numFmtId="0" fontId="0" fillId="0" borderId="34" xfId="0" applyBorder="1" applyAlignment="1">
      <alignment horizontal="center" vertical="center" wrapText="1"/>
    </xf>
    <xf numFmtId="0" fontId="0" fillId="0" borderId="26" xfId="0" applyBorder="1" applyAlignment="1">
      <alignment horizontal="center" vertical="center" wrapText="1"/>
    </xf>
    <xf numFmtId="0" fontId="5" fillId="4" borderId="45" xfId="0" applyFont="1" applyFill="1" applyBorder="1" applyAlignment="1">
      <alignment horizontal="center" vertical="center"/>
    </xf>
    <xf numFmtId="0" fontId="5" fillId="4" borderId="48" xfId="0" applyFont="1" applyFill="1" applyBorder="1" applyAlignment="1">
      <alignment horizontal="center" vertical="center"/>
    </xf>
    <xf numFmtId="0" fontId="5" fillId="4" borderId="49" xfId="0" applyFont="1" applyFill="1" applyBorder="1" applyAlignment="1">
      <alignment horizontal="center" vertical="center"/>
    </xf>
    <xf numFmtId="0" fontId="5" fillId="4" borderId="50" xfId="0" applyFont="1" applyFill="1" applyBorder="1" applyAlignment="1">
      <alignment horizontal="center" vertical="center"/>
    </xf>
    <xf numFmtId="0" fontId="5" fillId="4" borderId="51" xfId="0" applyFont="1" applyFill="1" applyBorder="1" applyAlignment="1">
      <alignment horizontal="center" vertical="center"/>
    </xf>
    <xf numFmtId="0" fontId="9" fillId="0" borderId="29" xfId="0" applyFont="1" applyBorder="1" applyAlignment="1">
      <alignment vertical="center" wrapText="1"/>
    </xf>
    <xf numFmtId="0" fontId="9" fillId="0" borderId="30" xfId="0" applyFont="1" applyBorder="1" applyAlignment="1">
      <alignment vertical="center"/>
    </xf>
    <xf numFmtId="0" fontId="9" fillId="0" borderId="31" xfId="0" applyFont="1" applyBorder="1" applyAlignment="1">
      <alignment vertical="center"/>
    </xf>
    <xf numFmtId="0" fontId="9" fillId="0" borderId="32" xfId="0" applyFont="1" applyBorder="1" applyAlignment="1">
      <alignment vertical="center"/>
    </xf>
    <xf numFmtId="0" fontId="9" fillId="0" borderId="0" xfId="0" applyFont="1" applyBorder="1" applyAlignment="1">
      <alignment vertical="center"/>
    </xf>
    <xf numFmtId="0" fontId="9" fillId="0" borderId="27" xfId="0" applyFont="1" applyBorder="1" applyAlignment="1">
      <alignment vertical="center"/>
    </xf>
    <xf numFmtId="0" fontId="9" fillId="0" borderId="33" xfId="0" applyFont="1" applyBorder="1" applyAlignment="1">
      <alignment vertical="center"/>
    </xf>
    <xf numFmtId="0" fontId="9" fillId="0" borderId="34" xfId="0" applyFont="1" applyBorder="1" applyAlignment="1">
      <alignment vertical="center"/>
    </xf>
    <xf numFmtId="0" fontId="9" fillId="0" borderId="26" xfId="0" applyFont="1" applyBorder="1" applyAlignment="1">
      <alignment vertical="center"/>
    </xf>
    <xf numFmtId="0" fontId="2" fillId="5" borderId="14" xfId="0" applyFont="1" applyFill="1" applyBorder="1" applyAlignment="1">
      <alignment horizontal="center"/>
    </xf>
    <xf numFmtId="0" fontId="2" fillId="5" borderId="23" xfId="0" applyFont="1" applyFill="1" applyBorder="1" applyAlignment="1">
      <alignment horizontal="center"/>
    </xf>
    <xf numFmtId="0" fontId="2" fillId="5" borderId="15" xfId="0" applyFont="1" applyFill="1" applyBorder="1" applyAlignment="1">
      <alignment horizontal="center"/>
    </xf>
    <xf numFmtId="0" fontId="3" fillId="0" borderId="21" xfId="0" applyFont="1" applyBorder="1" applyAlignment="1">
      <alignment horizontal="center"/>
    </xf>
    <xf numFmtId="0" fontId="0" fillId="0" borderId="41" xfId="0" applyBorder="1" applyAlignment="1">
      <alignment horizontal="center" wrapText="1"/>
    </xf>
    <xf numFmtId="0" fontId="0" fillId="0" borderId="24" xfId="0" applyBorder="1" applyAlignment="1">
      <alignment horizontal="center" wrapText="1"/>
    </xf>
    <xf numFmtId="0" fontId="0" fillId="0" borderId="18" xfId="0" applyBorder="1" applyAlignment="1">
      <alignment horizontal="center" wrapText="1"/>
    </xf>
    <xf numFmtId="0" fontId="0" fillId="0" borderId="37" xfId="0" applyBorder="1" applyAlignment="1">
      <alignment horizontal="center" wrapText="1"/>
    </xf>
    <xf numFmtId="0" fontId="0" fillId="0" borderId="0" xfId="0" applyBorder="1" applyAlignment="1">
      <alignment horizontal="center" wrapText="1"/>
    </xf>
    <xf numFmtId="0" fontId="0" fillId="0" borderId="19" xfId="0" applyBorder="1" applyAlignment="1">
      <alignment horizontal="center" wrapText="1"/>
    </xf>
    <xf numFmtId="0" fontId="0" fillId="0" borderId="20" xfId="0" applyBorder="1" applyAlignment="1">
      <alignment horizontal="center" wrapText="1"/>
    </xf>
    <xf numFmtId="0" fontId="0" fillId="0" borderId="21" xfId="0" applyBorder="1" applyAlignment="1">
      <alignment horizontal="center" wrapText="1"/>
    </xf>
    <xf numFmtId="0" fontId="0" fillId="0" borderId="25" xfId="0" applyBorder="1" applyAlignment="1">
      <alignment horizontal="center" wrapText="1"/>
    </xf>
    <xf numFmtId="0" fontId="19" fillId="0" borderId="2" xfId="0" applyFont="1" applyBorder="1" applyAlignment="1">
      <alignment horizontal="center" vertical="center" wrapText="1"/>
    </xf>
    <xf numFmtId="0" fontId="25" fillId="5" borderId="0" xfId="0" applyFont="1" applyFill="1" applyAlignment="1">
      <alignment horizontal="center"/>
    </xf>
    <xf numFmtId="0" fontId="11" fillId="0" borderId="3" xfId="0" applyFont="1" applyBorder="1" applyAlignment="1">
      <alignment horizontal="center" vertical="center" wrapText="1"/>
    </xf>
    <xf numFmtId="0" fontId="11" fillId="0" borderId="1" xfId="0" applyFont="1" applyBorder="1" applyAlignment="1">
      <alignment horizontal="center" vertical="center" wrapText="1"/>
    </xf>
    <xf numFmtId="0" fontId="10" fillId="3" borderId="8" xfId="0" applyFont="1" applyFill="1" applyBorder="1" applyAlignment="1">
      <alignment horizontal="center" vertical="center"/>
    </xf>
    <xf numFmtId="0" fontId="10" fillId="3" borderId="3" xfId="0" applyFont="1" applyFill="1" applyBorder="1" applyAlignment="1">
      <alignment horizontal="center" vertical="center"/>
    </xf>
    <xf numFmtId="0" fontId="10" fillId="3" borderId="4" xfId="0" applyFont="1" applyFill="1" applyBorder="1" applyAlignment="1">
      <alignment horizontal="center" vertical="center"/>
    </xf>
    <xf numFmtId="0" fontId="23" fillId="6" borderId="9" xfId="0" applyFont="1" applyFill="1" applyBorder="1" applyAlignment="1">
      <alignment horizontal="center" vertical="center"/>
    </xf>
    <xf numFmtId="0" fontId="23" fillId="6" borderId="1" xfId="0" applyFont="1" applyFill="1" applyBorder="1" applyAlignment="1">
      <alignment horizontal="center" vertical="center"/>
    </xf>
    <xf numFmtId="0" fontId="23" fillId="0" borderId="1" xfId="0" applyFont="1" applyBorder="1" applyAlignment="1">
      <alignment horizontal="center" vertical="center"/>
    </xf>
    <xf numFmtId="0" fontId="23" fillId="0" borderId="5" xfId="0" applyFont="1" applyBorder="1" applyAlignment="1">
      <alignment horizontal="center" vertical="center"/>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6" xfId="0" applyFont="1" applyBorder="1" applyAlignment="1">
      <alignment horizontal="center" vertical="center" wrapText="1"/>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0" fontId="10" fillId="2" borderId="13" xfId="0" applyFont="1" applyFill="1" applyBorder="1" applyAlignment="1">
      <alignment horizontal="center" vertical="center"/>
    </xf>
    <xf numFmtId="0" fontId="10" fillId="2" borderId="3" xfId="0" applyFont="1" applyFill="1" applyBorder="1" applyAlignment="1">
      <alignment horizontal="right" vertical="center"/>
    </xf>
    <xf numFmtId="0" fontId="10" fillId="2" borderId="1" xfId="0" applyFont="1" applyFill="1" applyBorder="1" applyAlignment="1">
      <alignment horizontal="right" vertical="center"/>
    </xf>
    <xf numFmtId="0" fontId="10" fillId="2" borderId="6" xfId="0" applyFont="1" applyFill="1" applyBorder="1" applyAlignment="1">
      <alignment horizontal="right" vertical="center"/>
    </xf>
    <xf numFmtId="0" fontId="10" fillId="2" borderId="3" xfId="0" applyFont="1" applyFill="1" applyBorder="1" applyAlignment="1">
      <alignment horizontal="center" vertical="center"/>
    </xf>
    <xf numFmtId="0" fontId="10" fillId="2" borderId="1"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38" xfId="0" applyFont="1" applyFill="1" applyBorder="1" applyAlignment="1">
      <alignment horizontal="center" vertical="center"/>
    </xf>
    <xf numFmtId="0" fontId="10" fillId="2" borderId="22" xfId="0" applyFont="1" applyFill="1" applyBorder="1" applyAlignment="1">
      <alignment horizontal="center" vertical="center"/>
    </xf>
    <xf numFmtId="0" fontId="10" fillId="2" borderId="39" xfId="0" applyFont="1" applyFill="1" applyBorder="1" applyAlignment="1">
      <alignment horizontal="center" vertical="center"/>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3" xfId="0" applyFont="1" applyBorder="1" applyAlignment="1">
      <alignment horizontal="center" vertical="center" wrapText="1"/>
    </xf>
    <xf numFmtId="0" fontId="12" fillId="0" borderId="14" xfId="0" applyFont="1" applyBorder="1" applyAlignment="1">
      <alignment horizontal="center" vertical="center" wrapText="1"/>
    </xf>
    <xf numFmtId="0" fontId="12" fillId="0" borderId="23" xfId="0" applyFont="1" applyBorder="1" applyAlignment="1">
      <alignment horizontal="center" vertical="center" wrapText="1"/>
    </xf>
    <xf numFmtId="0" fontId="9" fillId="0" borderId="27" xfId="0" applyFont="1" applyBorder="1" applyAlignment="1">
      <alignment horizontal="center" vertical="center"/>
    </xf>
    <xf numFmtId="0" fontId="0" fillId="0" borderId="27" xfId="0" applyBorder="1" applyAlignment="1">
      <alignment horizontal="center" vertical="center"/>
    </xf>
  </cellXfs>
  <cellStyles count="6">
    <cellStyle name="Millares" xfId="4" builtinId="3"/>
    <cellStyle name="Millares [0]" xfId="5" builtinId="6"/>
    <cellStyle name="Normal" xfId="0" builtinId="0"/>
    <cellStyle name="Normal 2" xfId="1"/>
    <cellStyle name="Porcentaje" xfId="3" builtinId="5"/>
    <cellStyle name="Porcentaje 2" xfId="2"/>
  </cellStyles>
  <dxfs count="0"/>
  <tableStyles count="0" defaultTableStyle="TableStyleMedium2" defaultPivotStyle="PivotStyleLight16"/>
  <colors>
    <mruColors>
      <color rgb="FFBA8AD4"/>
      <color rgb="FF6C100E"/>
      <color rgb="FF401B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SUARIO\Downloads\PROYECCION%20DE%20CUPOS%20JORNADA%20UNICA%202017%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VictorRincon\Downloads\Proyecci&#243;n%20docentes%20requeridos%202018%20y%202019%20jornada%20&#250;nica%20IBAGU&#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4"/>
      <sheetName val="Hoja1"/>
      <sheetName val="Hoja2"/>
      <sheetName val="Hoja3"/>
    </sheetNames>
    <sheetDataSet>
      <sheetData sheetId="0" refreshError="1"/>
      <sheetData sheetId="1" refreshError="1"/>
      <sheetData sheetId="2" refreshError="1">
        <row r="7">
          <cell r="B7">
            <v>25</v>
          </cell>
        </row>
        <row r="16">
          <cell r="N16">
            <v>120</v>
          </cell>
          <cell r="P16">
            <v>120</v>
          </cell>
          <cell r="R16">
            <v>160</v>
          </cell>
          <cell r="T16">
            <v>120</v>
          </cell>
        </row>
      </sheetData>
      <sheetData sheetId="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8"/>
      <sheetName val="2019"/>
      <sheetName val="Hoja3"/>
    </sheetNames>
    <sheetDataSet>
      <sheetData sheetId="0" refreshError="1">
        <row r="7">
          <cell r="C7">
            <v>39</v>
          </cell>
        </row>
        <row r="21">
          <cell r="I21">
            <v>64</v>
          </cell>
          <cell r="J21">
            <v>51</v>
          </cell>
          <cell r="K21">
            <v>36</v>
          </cell>
          <cell r="L21">
            <v>27</v>
          </cell>
        </row>
      </sheetData>
      <sheetData sheetId="1" refreshError="1"/>
      <sheetData sheetId="2"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C100E"/>
  </sheetPr>
  <dimension ref="B2:R15"/>
  <sheetViews>
    <sheetView topLeftCell="C1" workbookViewId="0">
      <selection activeCell="I7" sqref="I7"/>
    </sheetView>
  </sheetViews>
  <sheetFormatPr baseColWidth="10" defaultRowHeight="15" x14ac:dyDescent="0.25"/>
  <cols>
    <col min="2" max="2" width="8.42578125" bestFit="1" customWidth="1"/>
  </cols>
  <sheetData>
    <row r="2" spans="2:18" x14ac:dyDescent="0.25">
      <c r="B2" s="123" t="s">
        <v>54</v>
      </c>
      <c r="C2" s="123"/>
      <c r="D2" s="123"/>
      <c r="E2" s="123"/>
      <c r="F2" s="123"/>
      <c r="G2" s="123"/>
      <c r="H2" s="123"/>
      <c r="I2" s="123"/>
      <c r="J2" s="123"/>
      <c r="K2" s="123"/>
      <c r="L2" s="123"/>
      <c r="M2" s="123"/>
      <c r="N2" s="123"/>
      <c r="O2" s="123"/>
      <c r="P2" s="123"/>
      <c r="Q2" s="123"/>
      <c r="R2" s="123"/>
    </row>
    <row r="3" spans="2:18" ht="15.75" thickBot="1" x14ac:dyDescent="0.3"/>
    <row r="4" spans="2:18" ht="45.75" thickBot="1" x14ac:dyDescent="0.3">
      <c r="B4" s="15" t="s">
        <v>26</v>
      </c>
      <c r="C4" s="16" t="s">
        <v>27</v>
      </c>
      <c r="D4" s="16" t="s">
        <v>28</v>
      </c>
      <c r="E4" s="16" t="s">
        <v>29</v>
      </c>
      <c r="F4" s="16" t="s">
        <v>30</v>
      </c>
      <c r="G4" s="16" t="s">
        <v>31</v>
      </c>
      <c r="H4" s="16" t="s">
        <v>32</v>
      </c>
      <c r="I4" s="16" t="s">
        <v>33</v>
      </c>
      <c r="J4" s="16" t="s">
        <v>34</v>
      </c>
      <c r="K4" s="16" t="s">
        <v>35</v>
      </c>
      <c r="L4" s="16" t="s">
        <v>36</v>
      </c>
      <c r="M4" s="16" t="s">
        <v>37</v>
      </c>
      <c r="N4" s="16" t="s">
        <v>38</v>
      </c>
      <c r="O4" s="16" t="s">
        <v>39</v>
      </c>
      <c r="P4" s="16" t="s">
        <v>40</v>
      </c>
      <c r="Q4" s="16" t="s">
        <v>41</v>
      </c>
      <c r="R4" s="16" t="s">
        <v>42</v>
      </c>
    </row>
    <row r="5" spans="2:18" x14ac:dyDescent="0.25">
      <c r="B5" s="20" t="s">
        <v>43</v>
      </c>
      <c r="C5" s="21"/>
      <c r="D5" s="22" t="s">
        <v>43</v>
      </c>
      <c r="E5" s="21"/>
      <c r="F5" s="22" t="s">
        <v>44</v>
      </c>
      <c r="G5" s="23" t="s">
        <v>45</v>
      </c>
      <c r="H5" s="22"/>
      <c r="I5" s="22"/>
      <c r="J5" s="22"/>
      <c r="K5" s="23" t="s">
        <v>46</v>
      </c>
      <c r="L5" s="23" t="s">
        <v>46</v>
      </c>
      <c r="M5" s="23" t="s">
        <v>47</v>
      </c>
      <c r="N5" s="22" t="s">
        <v>46</v>
      </c>
      <c r="O5" s="22" t="s">
        <v>46</v>
      </c>
      <c r="P5" s="22" t="s">
        <v>46</v>
      </c>
      <c r="Q5" s="22" t="s">
        <v>46</v>
      </c>
      <c r="R5" s="24" t="s">
        <v>46</v>
      </c>
    </row>
    <row r="6" spans="2:18" x14ac:dyDescent="0.25">
      <c r="B6" s="25"/>
      <c r="C6" s="18"/>
      <c r="D6" s="18"/>
      <c r="E6" s="18"/>
      <c r="F6" s="17" t="s">
        <v>48</v>
      </c>
      <c r="G6" s="19" t="s">
        <v>49</v>
      </c>
      <c r="H6" s="17"/>
      <c r="I6" s="17"/>
      <c r="J6" s="17"/>
      <c r="K6" s="19"/>
      <c r="L6" s="19"/>
      <c r="M6" s="19" t="s">
        <v>50</v>
      </c>
      <c r="N6" s="17"/>
      <c r="O6" s="17"/>
      <c r="P6" s="17"/>
      <c r="Q6" s="17"/>
      <c r="R6" s="26"/>
    </row>
    <row r="7" spans="2:18" x14ac:dyDescent="0.25">
      <c r="B7" s="25"/>
      <c r="C7" s="18"/>
      <c r="D7" s="18"/>
      <c r="E7" s="18"/>
      <c r="F7" s="17"/>
      <c r="G7" s="19" t="s">
        <v>51</v>
      </c>
      <c r="H7" s="17"/>
      <c r="I7" s="17"/>
      <c r="J7" s="17"/>
      <c r="K7" s="18"/>
      <c r="L7" s="18"/>
      <c r="M7" s="18"/>
      <c r="N7" s="17"/>
      <c r="O7" s="17"/>
      <c r="P7" s="17"/>
      <c r="Q7" s="17"/>
      <c r="R7" s="26"/>
    </row>
    <row r="8" spans="2:18" x14ac:dyDescent="0.25">
      <c r="B8" s="25"/>
      <c r="C8" s="18"/>
      <c r="D8" s="18"/>
      <c r="E8" s="18"/>
      <c r="F8" s="17"/>
      <c r="G8" s="19" t="s">
        <v>52</v>
      </c>
      <c r="H8" s="17"/>
      <c r="I8" s="17"/>
      <c r="J8" s="17"/>
      <c r="K8" s="18"/>
      <c r="L8" s="18"/>
      <c r="M8" s="18"/>
      <c r="N8" s="17"/>
      <c r="O8" s="17"/>
      <c r="P8" s="17"/>
      <c r="Q8" s="17"/>
      <c r="R8" s="26"/>
    </row>
    <row r="9" spans="2:18" ht="15.75" thickBot="1" x14ac:dyDescent="0.3">
      <c r="B9" s="27"/>
      <c r="C9" s="28"/>
      <c r="D9" s="28"/>
      <c r="E9" s="28"/>
      <c r="F9" s="29"/>
      <c r="G9" s="30" t="s">
        <v>53</v>
      </c>
      <c r="H9" s="29"/>
      <c r="I9" s="29"/>
      <c r="J9" s="29"/>
      <c r="K9" s="28"/>
      <c r="L9" s="28"/>
      <c r="M9" s="28"/>
      <c r="N9" s="29"/>
      <c r="O9" s="29"/>
      <c r="P9" s="29"/>
      <c r="Q9" s="29"/>
      <c r="R9" s="31"/>
    </row>
    <row r="12" spans="2:18" ht="15.75" thickBot="1" x14ac:dyDescent="0.3"/>
    <row r="13" spans="2:18" x14ac:dyDescent="0.25">
      <c r="B13" s="124" t="s">
        <v>55</v>
      </c>
      <c r="C13" s="125"/>
      <c r="D13" s="125"/>
      <c r="E13" s="125"/>
      <c r="F13" s="125"/>
      <c r="G13" s="125"/>
      <c r="H13" s="125"/>
      <c r="I13" s="125"/>
      <c r="J13" s="125"/>
      <c r="K13" s="125"/>
      <c r="L13" s="125"/>
      <c r="M13" s="125"/>
      <c r="N13" s="125"/>
      <c r="O13" s="125"/>
      <c r="P13" s="125"/>
      <c r="Q13" s="125"/>
      <c r="R13" s="126"/>
    </row>
    <row r="14" spans="2:18" x14ac:dyDescent="0.25">
      <c r="B14" s="127"/>
      <c r="C14" s="128"/>
      <c r="D14" s="128"/>
      <c r="E14" s="128"/>
      <c r="F14" s="128"/>
      <c r="G14" s="128"/>
      <c r="H14" s="128"/>
      <c r="I14" s="128"/>
      <c r="J14" s="128"/>
      <c r="K14" s="128"/>
      <c r="L14" s="128"/>
      <c r="M14" s="128"/>
      <c r="N14" s="128"/>
      <c r="O14" s="128"/>
      <c r="P14" s="128"/>
      <c r="Q14" s="128"/>
      <c r="R14" s="129"/>
    </row>
    <row r="15" spans="2:18" ht="15.75" thickBot="1" x14ac:dyDescent="0.3">
      <c r="B15" s="130"/>
      <c r="C15" s="131"/>
      <c r="D15" s="131"/>
      <c r="E15" s="131"/>
      <c r="F15" s="131"/>
      <c r="G15" s="131"/>
      <c r="H15" s="131"/>
      <c r="I15" s="131"/>
      <c r="J15" s="131"/>
      <c r="K15" s="131"/>
      <c r="L15" s="131"/>
      <c r="M15" s="131"/>
      <c r="N15" s="131"/>
      <c r="O15" s="131"/>
      <c r="P15" s="131"/>
      <c r="Q15" s="131"/>
      <c r="R15" s="132"/>
    </row>
  </sheetData>
  <mergeCells count="2">
    <mergeCell ref="B2:R2"/>
    <mergeCell ref="B13:R1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0"/>
  <sheetViews>
    <sheetView showGridLines="0" topLeftCell="A13" workbookViewId="0">
      <selection activeCell="G23" sqref="G23"/>
    </sheetView>
  </sheetViews>
  <sheetFormatPr baseColWidth="10" defaultRowHeight="15" x14ac:dyDescent="0.25"/>
  <cols>
    <col min="3" max="3" width="24.42578125" customWidth="1"/>
    <col min="5" max="5" width="12.42578125" customWidth="1"/>
    <col min="7" max="7" width="17.42578125" bestFit="1" customWidth="1"/>
    <col min="14" max="14" width="8.7109375" customWidth="1"/>
  </cols>
  <sheetData>
    <row r="1" spans="2:8" ht="15.75" thickBot="1" x14ac:dyDescent="0.3">
      <c r="B1" s="147" t="s">
        <v>16</v>
      </c>
      <c r="C1" s="148"/>
      <c r="D1" s="148"/>
      <c r="E1" s="148"/>
      <c r="F1" s="148"/>
      <c r="G1" s="148"/>
      <c r="H1" s="149"/>
    </row>
    <row r="2" spans="2:8" x14ac:dyDescent="0.25">
      <c r="B2" s="5"/>
      <c r="C2" s="5"/>
      <c r="D2" s="5"/>
      <c r="E2" s="5"/>
      <c r="F2" s="5"/>
      <c r="G2" s="5"/>
      <c r="H2" s="5"/>
    </row>
    <row r="3" spans="2:8" x14ac:dyDescent="0.25">
      <c r="B3" s="4" t="s">
        <v>66</v>
      </c>
    </row>
    <row r="4" spans="2:8" x14ac:dyDescent="0.25">
      <c r="B4" s="151" t="s">
        <v>105</v>
      </c>
      <c r="C4" s="152"/>
      <c r="D4" s="152"/>
      <c r="E4" s="152"/>
      <c r="F4" s="152"/>
      <c r="G4" s="152"/>
      <c r="H4" s="153"/>
    </row>
    <row r="5" spans="2:8" ht="15" customHeight="1" x14ac:dyDescent="0.25">
      <c r="B5" s="154"/>
      <c r="C5" s="155"/>
      <c r="D5" s="155"/>
      <c r="E5" s="155"/>
      <c r="F5" s="155"/>
      <c r="G5" s="155"/>
      <c r="H5" s="156"/>
    </row>
    <row r="6" spans="2:8" x14ac:dyDescent="0.25">
      <c r="B6" s="157"/>
      <c r="C6" s="158"/>
      <c r="D6" s="158"/>
      <c r="E6" s="158"/>
      <c r="F6" s="158"/>
      <c r="G6" s="158"/>
      <c r="H6" s="159"/>
    </row>
    <row r="7" spans="2:8" x14ac:dyDescent="0.25">
      <c r="C7" s="6"/>
      <c r="D7" s="6"/>
      <c r="E7" s="6"/>
      <c r="F7" s="6"/>
      <c r="G7" s="6"/>
      <c r="H7" s="6"/>
    </row>
    <row r="8" spans="2:8" x14ac:dyDescent="0.25">
      <c r="B8" s="4" t="s">
        <v>67</v>
      </c>
    </row>
    <row r="9" spans="2:8" x14ac:dyDescent="0.25">
      <c r="B9" s="151" t="s">
        <v>94</v>
      </c>
      <c r="C9" s="152"/>
      <c r="D9" s="152"/>
      <c r="E9" s="152"/>
      <c r="F9" s="152"/>
      <c r="G9" s="152"/>
      <c r="H9" s="153"/>
    </row>
    <row r="10" spans="2:8" ht="1.1499999999999999" customHeight="1" x14ac:dyDescent="0.25">
      <c r="B10" s="154"/>
      <c r="C10" s="155"/>
      <c r="D10" s="155"/>
      <c r="E10" s="155"/>
      <c r="F10" s="155"/>
      <c r="G10" s="155"/>
      <c r="H10" s="156"/>
    </row>
    <row r="11" spans="2:8" x14ac:dyDescent="0.25">
      <c r="B11" s="157"/>
      <c r="C11" s="158"/>
      <c r="D11" s="158"/>
      <c r="E11" s="158"/>
      <c r="F11" s="158"/>
      <c r="G11" s="158"/>
      <c r="H11" s="159"/>
    </row>
    <row r="13" spans="2:8" ht="15.75" thickBot="1" x14ac:dyDescent="0.3"/>
    <row r="14" spans="2:8" ht="15.75" thickBot="1" x14ac:dyDescent="0.3">
      <c r="B14" s="147" t="s">
        <v>17</v>
      </c>
      <c r="C14" s="148"/>
      <c r="D14" s="148"/>
      <c r="E14" s="148"/>
      <c r="F14" s="148"/>
      <c r="G14" s="148"/>
      <c r="H14" s="149"/>
    </row>
    <row r="16" spans="2:8" ht="15.75" thickBot="1" x14ac:dyDescent="0.3">
      <c r="B16" s="4" t="s">
        <v>18</v>
      </c>
      <c r="C16" s="150" t="s">
        <v>25</v>
      </c>
      <c r="D16" s="150"/>
      <c r="E16" s="150"/>
      <c r="F16" s="150"/>
      <c r="G16" s="150"/>
    </row>
    <row r="17" spans="3:14" x14ac:dyDescent="0.25">
      <c r="C17" s="1" t="s">
        <v>11</v>
      </c>
      <c r="D17" s="2">
        <v>2016</v>
      </c>
      <c r="E17" s="2">
        <v>2017</v>
      </c>
      <c r="F17" s="2">
        <v>2018</v>
      </c>
      <c r="G17" s="2">
        <v>2019</v>
      </c>
      <c r="I17" s="138" t="s">
        <v>56</v>
      </c>
      <c r="J17" s="139"/>
      <c r="K17" s="139"/>
      <c r="L17" s="139"/>
      <c r="M17" s="139"/>
      <c r="N17" s="140"/>
    </row>
    <row r="18" spans="3:14" ht="38.25" x14ac:dyDescent="0.25">
      <c r="C18" s="3" t="s">
        <v>12</v>
      </c>
      <c r="D18" s="54">
        <f>+'1.1 Meta por sede educativa'!N78</f>
        <v>975</v>
      </c>
      <c r="E18" s="55">
        <f>'1.1 Meta por sede educativa'!R78</f>
        <v>12757</v>
      </c>
      <c r="F18" s="55">
        <f>'1.1 Meta por sede educativa'!V78</f>
        <v>23323</v>
      </c>
      <c r="G18" s="55">
        <f>'1.1 Meta por sede educativa'!Z78</f>
        <v>50140</v>
      </c>
      <c r="I18" s="141"/>
      <c r="J18" s="142"/>
      <c r="K18" s="142"/>
      <c r="L18" s="142"/>
      <c r="M18" s="142"/>
      <c r="N18" s="143"/>
    </row>
    <row r="19" spans="3:14" ht="25.5" x14ac:dyDescent="0.25">
      <c r="C19" s="3" t="s">
        <v>15</v>
      </c>
      <c r="D19" s="41">
        <v>77101</v>
      </c>
      <c r="E19" s="41">
        <v>76684</v>
      </c>
      <c r="F19" s="41">
        <v>76684</v>
      </c>
      <c r="G19" s="41">
        <v>76684</v>
      </c>
      <c r="I19" s="141"/>
      <c r="J19" s="142"/>
      <c r="K19" s="142"/>
      <c r="L19" s="142"/>
      <c r="M19" s="142"/>
      <c r="N19" s="143"/>
    </row>
    <row r="20" spans="3:14" ht="25.5" x14ac:dyDescent="0.25">
      <c r="C20" s="3" t="s">
        <v>13</v>
      </c>
      <c r="D20" s="39">
        <f>+D18/D19</f>
        <v>1.2645750379372512E-2</v>
      </c>
      <c r="E20" s="39">
        <f t="shared" ref="E20:G20" si="0">+E18/E19</f>
        <v>0.16635804079077773</v>
      </c>
      <c r="F20" s="39">
        <f t="shared" si="0"/>
        <v>0.3041442804235564</v>
      </c>
      <c r="G20" s="39">
        <f t="shared" si="0"/>
        <v>0.65385217255229255</v>
      </c>
      <c r="I20" s="141"/>
      <c r="J20" s="142"/>
      <c r="K20" s="142"/>
      <c r="L20" s="142"/>
      <c r="M20" s="142"/>
      <c r="N20" s="143"/>
    </row>
    <row r="21" spans="3:14" ht="39" thickBot="1" x14ac:dyDescent="0.3">
      <c r="C21" s="3" t="s">
        <v>14</v>
      </c>
      <c r="D21" s="7">
        <v>0.09</v>
      </c>
      <c r="E21" s="7">
        <v>0.2</v>
      </c>
      <c r="F21" s="7">
        <v>0.3</v>
      </c>
      <c r="G21" s="7">
        <v>0.4</v>
      </c>
      <c r="I21" s="144"/>
      <c r="J21" s="145"/>
      <c r="K21" s="145"/>
      <c r="L21" s="145"/>
      <c r="M21" s="145"/>
      <c r="N21" s="146"/>
    </row>
    <row r="22" spans="3:14" x14ac:dyDescent="0.25">
      <c r="C22" s="61"/>
      <c r="D22" s="62"/>
      <c r="E22" s="62"/>
      <c r="F22" s="62"/>
      <c r="G22" s="62"/>
      <c r="I22" s="57"/>
      <c r="J22" s="57"/>
      <c r="K22" s="57"/>
      <c r="L22" s="57"/>
      <c r="M22" s="57"/>
      <c r="N22" s="57"/>
    </row>
    <row r="24" spans="3:14" ht="31.5" customHeight="1" x14ac:dyDescent="0.25">
      <c r="C24" s="160" t="s">
        <v>115</v>
      </c>
      <c r="D24" s="160"/>
      <c r="E24" s="160"/>
      <c r="F24" s="160"/>
      <c r="G24" s="58"/>
    </row>
    <row r="25" spans="3:14" ht="38.25" customHeight="1" x14ac:dyDescent="0.25">
      <c r="C25" s="64" t="s">
        <v>116</v>
      </c>
      <c r="D25" s="63" t="s">
        <v>97</v>
      </c>
      <c r="E25" s="63" t="s">
        <v>98</v>
      </c>
      <c r="F25" s="65" t="s">
        <v>99</v>
      </c>
      <c r="G25" s="66"/>
    </row>
    <row r="26" spans="3:14" x14ac:dyDescent="0.25">
      <c r="C26" s="72" t="s">
        <v>117</v>
      </c>
      <c r="D26" s="71">
        <v>5.43</v>
      </c>
      <c r="E26" s="38">
        <v>4.22</v>
      </c>
      <c r="F26" s="38">
        <v>3.92</v>
      </c>
      <c r="G26" s="59"/>
    </row>
    <row r="27" spans="3:14" x14ac:dyDescent="0.25">
      <c r="C27" s="73" t="s">
        <v>118</v>
      </c>
      <c r="D27" s="71">
        <v>6.57</v>
      </c>
      <c r="E27" s="75">
        <v>3.79</v>
      </c>
      <c r="F27" s="71">
        <v>5.25</v>
      </c>
      <c r="G27" s="59"/>
    </row>
    <row r="28" spans="3:14" x14ac:dyDescent="0.25">
      <c r="C28" s="73" t="s">
        <v>119</v>
      </c>
      <c r="D28" s="71">
        <v>4.4400000000000004</v>
      </c>
      <c r="E28" s="71">
        <v>4.38</v>
      </c>
      <c r="F28" s="71">
        <v>4.8099999999999996</v>
      </c>
      <c r="G28" s="59"/>
    </row>
    <row r="29" spans="3:14" x14ac:dyDescent="0.25">
      <c r="C29" s="73" t="s">
        <v>120</v>
      </c>
      <c r="D29" s="71">
        <v>5.69</v>
      </c>
      <c r="E29" s="71">
        <v>5.57</v>
      </c>
      <c r="F29" s="71">
        <v>7.3</v>
      </c>
      <c r="G29" s="59"/>
    </row>
    <row r="30" spans="3:14" x14ac:dyDescent="0.25">
      <c r="C30" s="73" t="s">
        <v>121</v>
      </c>
      <c r="D30" s="71">
        <v>4.29</v>
      </c>
      <c r="E30" s="71">
        <v>3.87</v>
      </c>
      <c r="F30" s="71">
        <v>7.26</v>
      </c>
      <c r="G30" s="59"/>
    </row>
    <row r="31" spans="3:14" x14ac:dyDescent="0.25">
      <c r="C31" s="74" t="s">
        <v>122</v>
      </c>
      <c r="D31" s="38">
        <v>5.71</v>
      </c>
      <c r="E31" s="38">
        <v>4.47</v>
      </c>
      <c r="F31" s="38">
        <v>4.05</v>
      </c>
      <c r="G31" s="60"/>
    </row>
    <row r="33" spans="3:7" x14ac:dyDescent="0.25">
      <c r="C33" s="136" t="s">
        <v>96</v>
      </c>
      <c r="D33" s="133" t="s">
        <v>95</v>
      </c>
      <c r="E33" s="134"/>
      <c r="F33" s="135"/>
    </row>
    <row r="34" spans="3:7" x14ac:dyDescent="0.25">
      <c r="C34" s="137"/>
      <c r="D34" s="67" t="s">
        <v>97</v>
      </c>
      <c r="E34" s="67" t="s">
        <v>98</v>
      </c>
      <c r="F34" s="68" t="s">
        <v>99</v>
      </c>
      <c r="G34" s="69"/>
    </row>
    <row r="35" spans="3:7" x14ac:dyDescent="0.25">
      <c r="C35" s="70" t="s">
        <v>100</v>
      </c>
      <c r="D35" s="42">
        <v>5.72</v>
      </c>
      <c r="E35" s="42">
        <v>5.19</v>
      </c>
      <c r="F35" s="42">
        <v>6.17</v>
      </c>
    </row>
    <row r="36" spans="3:7" x14ac:dyDescent="0.25">
      <c r="C36" s="42" t="s">
        <v>101</v>
      </c>
      <c r="D36" s="42">
        <v>5.94</v>
      </c>
      <c r="E36" s="42">
        <v>5.4878</v>
      </c>
      <c r="F36" s="42">
        <v>6.5</v>
      </c>
    </row>
    <row r="37" spans="3:7" x14ac:dyDescent="0.25">
      <c r="C37" s="42" t="s">
        <v>102</v>
      </c>
      <c r="D37" s="42">
        <v>6.12</v>
      </c>
      <c r="E37" s="42">
        <v>5.4897999999999998</v>
      </c>
      <c r="F37" s="42">
        <v>6.6</v>
      </c>
    </row>
    <row r="38" spans="3:7" x14ac:dyDescent="0.25">
      <c r="C38" s="42" t="s">
        <v>103</v>
      </c>
      <c r="D38" s="42">
        <v>6.3</v>
      </c>
      <c r="E38" s="42">
        <v>5.4917999999999996</v>
      </c>
      <c r="F38" s="42">
        <v>6.7</v>
      </c>
    </row>
    <row r="39" spans="3:7" x14ac:dyDescent="0.25">
      <c r="C39" s="42" t="s">
        <v>104</v>
      </c>
      <c r="D39" s="42">
        <v>6.48</v>
      </c>
      <c r="E39" s="42">
        <v>5.4938000000000002</v>
      </c>
      <c r="F39" s="42">
        <v>6.8</v>
      </c>
    </row>
    <row r="40" spans="3:7" x14ac:dyDescent="0.25">
      <c r="D40" s="56"/>
      <c r="E40" s="56"/>
      <c r="F40" s="56"/>
    </row>
  </sheetData>
  <mergeCells count="9">
    <mergeCell ref="D33:F33"/>
    <mergeCell ref="C33:C34"/>
    <mergeCell ref="I17:N21"/>
    <mergeCell ref="B14:H14"/>
    <mergeCell ref="B1:H1"/>
    <mergeCell ref="C16:G16"/>
    <mergeCell ref="B4:H6"/>
    <mergeCell ref="B9:H11"/>
    <mergeCell ref="C24:F24"/>
  </mergeCells>
  <printOptions horizontalCentered="1" verticalCentered="1"/>
  <pageMargins left="0.19685039370078741" right="0.11811023622047245" top="0.74803149606299213" bottom="0.74803149606299213" header="0.31496062992125984" footer="0.31496062992125984"/>
  <pageSetup paperSize="121" scale="7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4"/>
  <sheetViews>
    <sheetView tabSelected="1" zoomScale="80" zoomScaleNormal="80" workbookViewId="0">
      <pane xSplit="7" ySplit="7" topLeftCell="N73" activePane="bottomRight" state="frozen"/>
      <selection pane="topRight" activeCell="H1" sqref="H1"/>
      <selection pane="bottomLeft" activeCell="A8" sqref="A8"/>
      <selection pane="bottomRight" activeCell="W30" sqref="W30:Z30"/>
    </sheetView>
  </sheetViews>
  <sheetFormatPr baseColWidth="10" defaultColWidth="11.42578125" defaultRowHeight="12.75" x14ac:dyDescent="0.2"/>
  <cols>
    <col min="1" max="1" width="3.85546875" style="8" customWidth="1"/>
    <col min="2" max="2" width="8.140625" style="8" customWidth="1"/>
    <col min="3" max="3" width="13.7109375" style="84" hidden="1" customWidth="1"/>
    <col min="4" max="4" width="14" style="84" hidden="1" customWidth="1"/>
    <col min="5" max="5" width="47" style="8" customWidth="1"/>
    <col min="6" max="6" width="30.7109375" style="8" customWidth="1"/>
    <col min="7" max="7" width="8.140625" style="8" customWidth="1"/>
    <col min="8" max="8" width="6.85546875" style="8" customWidth="1"/>
    <col min="9" max="9" width="7.5703125" style="8" customWidth="1"/>
    <col min="10" max="11" width="9.5703125" style="8" customWidth="1"/>
    <col min="12" max="12" width="7.85546875" style="8" customWidth="1"/>
    <col min="13" max="13" width="9.42578125" style="8" customWidth="1"/>
    <col min="14" max="14" width="7.7109375" style="8" customWidth="1"/>
    <col min="15" max="15" width="9.5703125" style="8" bestFit="1" customWidth="1"/>
    <col min="16" max="16" width="7.85546875" style="8" bestFit="1" customWidth="1"/>
    <col min="17" max="17" width="9.42578125" style="8" bestFit="1" customWidth="1"/>
    <col min="18" max="18" width="9.7109375" style="8" bestFit="1" customWidth="1"/>
    <col min="19" max="19" width="9.5703125" style="8" customWidth="1"/>
    <col min="20" max="20" width="7.85546875" style="8" customWidth="1"/>
    <col min="21" max="21" width="9.42578125" style="8" customWidth="1"/>
    <col min="22" max="22" width="9.7109375" style="8" customWidth="1"/>
    <col min="23" max="23" width="9.5703125" style="8" customWidth="1"/>
    <col min="24" max="24" width="8.28515625" style="8" customWidth="1"/>
    <col min="25" max="25" width="9.42578125" style="8" customWidth="1"/>
    <col min="26" max="26" width="9.7109375" style="8" customWidth="1"/>
    <col min="27" max="27" width="11.42578125" style="8"/>
    <col min="28" max="28" width="12.85546875" style="8" customWidth="1"/>
    <col min="29" max="29" width="18.7109375" style="8" bestFit="1" customWidth="1"/>
    <col min="30" max="16384" width="11.42578125" style="8"/>
  </cols>
  <sheetData>
    <row r="1" spans="1:28" ht="15.75" x14ac:dyDescent="0.25">
      <c r="B1" s="81" t="s">
        <v>149</v>
      </c>
    </row>
    <row r="2" spans="1:28" ht="15.75" x14ac:dyDescent="0.25">
      <c r="B2" s="81" t="s">
        <v>150</v>
      </c>
    </row>
    <row r="3" spans="1:28" ht="15.75" x14ac:dyDescent="0.25">
      <c r="B3" s="161" t="s">
        <v>19</v>
      </c>
      <c r="C3" s="161"/>
      <c r="D3" s="161"/>
      <c r="E3" s="161"/>
      <c r="F3" s="161"/>
      <c r="G3" s="161"/>
      <c r="H3" s="161"/>
      <c r="I3" s="161"/>
      <c r="J3" s="161"/>
      <c r="K3" s="161"/>
      <c r="L3" s="161"/>
      <c r="M3" s="161"/>
      <c r="N3" s="161"/>
      <c r="O3" s="161"/>
      <c r="P3" s="161"/>
      <c r="Q3" s="161"/>
      <c r="R3" s="161"/>
      <c r="S3" s="161"/>
      <c r="T3" s="161"/>
      <c r="U3" s="161"/>
      <c r="V3" s="161"/>
      <c r="W3" s="161"/>
      <c r="X3" s="161"/>
      <c r="Y3" s="161"/>
      <c r="Z3" s="161"/>
    </row>
    <row r="4" spans="1:28" ht="13.5" thickBot="1" x14ac:dyDescent="0.25"/>
    <row r="5" spans="1:28" ht="27.75" customHeight="1" x14ac:dyDescent="0.2">
      <c r="B5" s="174" t="s">
        <v>8</v>
      </c>
      <c r="C5" s="177" t="s">
        <v>0</v>
      </c>
      <c r="D5" s="177" t="s">
        <v>1</v>
      </c>
      <c r="E5" s="180" t="s">
        <v>3</v>
      </c>
      <c r="F5" s="183" t="s">
        <v>2</v>
      </c>
      <c r="G5" s="186" t="s">
        <v>9</v>
      </c>
      <c r="H5" s="162" t="s">
        <v>24</v>
      </c>
      <c r="I5" s="162"/>
      <c r="J5" s="171" t="s">
        <v>68</v>
      </c>
      <c r="K5" s="164" t="s">
        <v>10</v>
      </c>
      <c r="L5" s="165"/>
      <c r="M5" s="165"/>
      <c r="N5" s="165"/>
      <c r="O5" s="165"/>
      <c r="P5" s="165"/>
      <c r="Q5" s="165"/>
      <c r="R5" s="165"/>
      <c r="S5" s="165"/>
      <c r="T5" s="165"/>
      <c r="U5" s="165"/>
      <c r="V5" s="165"/>
      <c r="W5" s="165"/>
      <c r="X5" s="165"/>
      <c r="Y5" s="165"/>
      <c r="Z5" s="166"/>
    </row>
    <row r="6" spans="1:28" ht="27.75" customHeight="1" x14ac:dyDescent="0.2">
      <c r="B6" s="175"/>
      <c r="C6" s="178"/>
      <c r="D6" s="178"/>
      <c r="E6" s="181"/>
      <c r="F6" s="184"/>
      <c r="G6" s="187"/>
      <c r="H6" s="163"/>
      <c r="I6" s="163"/>
      <c r="J6" s="172"/>
      <c r="K6" s="167">
        <v>2016</v>
      </c>
      <c r="L6" s="168"/>
      <c r="M6" s="168"/>
      <c r="N6" s="168"/>
      <c r="O6" s="169">
        <v>2017</v>
      </c>
      <c r="P6" s="169"/>
      <c r="Q6" s="169"/>
      <c r="R6" s="169"/>
      <c r="S6" s="168">
        <v>2018</v>
      </c>
      <c r="T6" s="168"/>
      <c r="U6" s="168"/>
      <c r="V6" s="168"/>
      <c r="W6" s="169">
        <v>2019</v>
      </c>
      <c r="X6" s="169"/>
      <c r="Y6" s="169"/>
      <c r="Z6" s="170"/>
    </row>
    <row r="7" spans="1:28" ht="15.75" customHeight="1" thickBot="1" x14ac:dyDescent="0.25">
      <c r="B7" s="176"/>
      <c r="C7" s="179"/>
      <c r="D7" s="179"/>
      <c r="E7" s="182"/>
      <c r="F7" s="185"/>
      <c r="G7" s="188"/>
      <c r="H7" s="14" t="s">
        <v>22</v>
      </c>
      <c r="I7" s="14" t="s">
        <v>23</v>
      </c>
      <c r="J7" s="173"/>
      <c r="K7" s="13" t="s">
        <v>4</v>
      </c>
      <c r="L7" s="10" t="s">
        <v>5</v>
      </c>
      <c r="M7" s="10" t="s">
        <v>6</v>
      </c>
      <c r="N7" s="10" t="s">
        <v>7</v>
      </c>
      <c r="O7" s="118" t="s">
        <v>4</v>
      </c>
      <c r="P7" s="118" t="s">
        <v>5</v>
      </c>
      <c r="Q7" s="118" t="s">
        <v>6</v>
      </c>
      <c r="R7" s="118" t="s">
        <v>7</v>
      </c>
      <c r="S7" s="10" t="s">
        <v>4</v>
      </c>
      <c r="T7" s="10" t="s">
        <v>5</v>
      </c>
      <c r="U7" s="10" t="s">
        <v>6</v>
      </c>
      <c r="V7" s="10" t="s">
        <v>7</v>
      </c>
      <c r="W7" s="11" t="s">
        <v>4</v>
      </c>
      <c r="X7" s="11" t="s">
        <v>5</v>
      </c>
      <c r="Y7" s="11" t="s">
        <v>6</v>
      </c>
      <c r="Z7" s="12" t="s">
        <v>7</v>
      </c>
    </row>
    <row r="8" spans="1:28" ht="15" x14ac:dyDescent="0.2">
      <c r="A8" s="191">
        <v>1</v>
      </c>
      <c r="B8" s="101" t="s">
        <v>69</v>
      </c>
      <c r="C8" s="85">
        <v>273001004073</v>
      </c>
      <c r="D8" s="85">
        <v>273001004073</v>
      </c>
      <c r="E8" s="40" t="s">
        <v>72</v>
      </c>
      <c r="F8" s="9" t="s">
        <v>73</v>
      </c>
      <c r="G8" s="9" t="s">
        <v>48</v>
      </c>
      <c r="H8" s="37" t="s">
        <v>20</v>
      </c>
      <c r="I8" s="82"/>
      <c r="J8" s="9"/>
      <c r="K8" s="77"/>
      <c r="L8" s="46"/>
      <c r="M8" s="46"/>
      <c r="N8" s="46"/>
      <c r="O8" s="46"/>
      <c r="P8" s="46"/>
      <c r="Q8" s="51">
        <v>228</v>
      </c>
      <c r="R8" s="119">
        <v>82</v>
      </c>
      <c r="S8" s="34">
        <v>0</v>
      </c>
      <c r="T8" s="34">
        <v>0</v>
      </c>
      <c r="U8" s="47">
        <v>228</v>
      </c>
      <c r="V8" s="47">
        <v>82</v>
      </c>
      <c r="W8" s="34">
        <v>0</v>
      </c>
      <c r="X8" s="34">
        <v>0</v>
      </c>
      <c r="Y8" s="47">
        <v>228</v>
      </c>
      <c r="Z8" s="102">
        <v>82</v>
      </c>
      <c r="AA8" s="8" t="s">
        <v>174</v>
      </c>
      <c r="AB8" s="8">
        <v>82</v>
      </c>
    </row>
    <row r="9" spans="1:28" ht="15" x14ac:dyDescent="0.2">
      <c r="A9" s="191"/>
      <c r="B9" s="101" t="s">
        <v>69</v>
      </c>
      <c r="C9" s="85">
        <v>273001004073</v>
      </c>
      <c r="D9" s="85">
        <v>273001004821</v>
      </c>
      <c r="E9" s="40" t="s">
        <v>74</v>
      </c>
      <c r="F9" s="9" t="s">
        <v>75</v>
      </c>
      <c r="G9" s="9" t="s">
        <v>48</v>
      </c>
      <c r="H9" s="37"/>
      <c r="I9" s="82"/>
      <c r="J9" s="9"/>
      <c r="K9" s="78">
        <v>20</v>
      </c>
      <c r="L9" s="51">
        <v>86</v>
      </c>
      <c r="M9" s="46"/>
      <c r="N9" s="46"/>
      <c r="O9" s="51">
        <v>10</v>
      </c>
      <c r="P9" s="51">
        <v>78</v>
      </c>
      <c r="Q9" s="46"/>
      <c r="R9" s="46"/>
      <c r="S9" s="45">
        <v>10</v>
      </c>
      <c r="T9" s="45">
        <v>78</v>
      </c>
      <c r="U9" s="34"/>
      <c r="V9" s="34"/>
      <c r="W9" s="45">
        <v>10</v>
      </c>
      <c r="X9" s="45">
        <v>78</v>
      </c>
      <c r="Y9" s="34"/>
      <c r="Z9" s="103"/>
    </row>
    <row r="10" spans="1:28" ht="15" x14ac:dyDescent="0.2">
      <c r="A10" s="191"/>
      <c r="B10" s="101" t="s">
        <v>69</v>
      </c>
      <c r="C10" s="85">
        <v>273001004073</v>
      </c>
      <c r="D10" s="85">
        <v>273001002887</v>
      </c>
      <c r="E10" s="40" t="s">
        <v>74</v>
      </c>
      <c r="F10" s="9" t="s">
        <v>76</v>
      </c>
      <c r="G10" s="9" t="s">
        <v>48</v>
      </c>
      <c r="H10" s="37"/>
      <c r="I10" s="82"/>
      <c r="J10" s="9"/>
      <c r="K10" s="78">
        <v>12</v>
      </c>
      <c r="L10" s="51">
        <v>103</v>
      </c>
      <c r="M10" s="46"/>
      <c r="N10" s="46"/>
      <c r="O10" s="51">
        <v>9</v>
      </c>
      <c r="P10" s="51">
        <v>93</v>
      </c>
      <c r="Q10" s="46"/>
      <c r="R10" s="46"/>
      <c r="S10" s="45">
        <v>9</v>
      </c>
      <c r="T10" s="45">
        <v>93</v>
      </c>
      <c r="U10" s="34"/>
      <c r="V10" s="34"/>
      <c r="W10" s="45">
        <v>9</v>
      </c>
      <c r="X10" s="45">
        <v>93</v>
      </c>
      <c r="Y10" s="34"/>
      <c r="Z10" s="103"/>
    </row>
    <row r="11" spans="1:28" ht="15" x14ac:dyDescent="0.2">
      <c r="A11" s="191"/>
      <c r="B11" s="101" t="s">
        <v>69</v>
      </c>
      <c r="C11" s="85">
        <v>273001004073</v>
      </c>
      <c r="D11" s="85">
        <v>273001001457</v>
      </c>
      <c r="E11" s="40" t="s">
        <v>72</v>
      </c>
      <c r="F11" s="9" t="s">
        <v>77</v>
      </c>
      <c r="G11" s="9" t="s">
        <v>48</v>
      </c>
      <c r="H11" s="37"/>
      <c r="I11" s="82"/>
      <c r="J11" s="9"/>
      <c r="K11" s="78">
        <v>19</v>
      </c>
      <c r="L11" s="51">
        <v>112</v>
      </c>
      <c r="M11" s="46"/>
      <c r="N11" s="46"/>
      <c r="O11" s="51">
        <v>14</v>
      </c>
      <c r="P11" s="51">
        <v>97</v>
      </c>
      <c r="Q11" s="46"/>
      <c r="R11" s="46"/>
      <c r="S11" s="45">
        <v>14</v>
      </c>
      <c r="T11" s="45">
        <v>97</v>
      </c>
      <c r="U11" s="34"/>
      <c r="V11" s="34"/>
      <c r="W11" s="45">
        <v>14</v>
      </c>
      <c r="X11" s="45">
        <v>97</v>
      </c>
      <c r="Y11" s="34"/>
      <c r="Z11" s="103"/>
    </row>
    <row r="12" spans="1:28" ht="15" x14ac:dyDescent="0.2">
      <c r="A12" s="191">
        <v>2</v>
      </c>
      <c r="B12" s="101" t="s">
        <v>69</v>
      </c>
      <c r="C12" s="85">
        <v>173001011474</v>
      </c>
      <c r="D12" s="85">
        <v>173001011474</v>
      </c>
      <c r="E12" s="40" t="s">
        <v>163</v>
      </c>
      <c r="F12" s="9" t="s">
        <v>73</v>
      </c>
      <c r="G12" s="9" t="s">
        <v>48</v>
      </c>
      <c r="H12" s="37" t="s">
        <v>20</v>
      </c>
      <c r="I12" s="82"/>
      <c r="J12" s="9"/>
      <c r="K12" s="104"/>
      <c r="L12" s="46"/>
      <c r="M12" s="46"/>
      <c r="N12" s="46"/>
      <c r="O12" s="46"/>
      <c r="P12" s="46"/>
      <c r="Q12" s="51">
        <v>287</v>
      </c>
      <c r="R12" s="119">
        <v>71</v>
      </c>
      <c r="S12" s="34"/>
      <c r="T12" s="34"/>
      <c r="U12" s="45">
        <v>287</v>
      </c>
      <c r="V12" s="45">
        <v>71</v>
      </c>
      <c r="W12" s="34"/>
      <c r="X12" s="34"/>
      <c r="Y12" s="45">
        <v>287</v>
      </c>
      <c r="Z12" s="105">
        <v>71</v>
      </c>
      <c r="AA12" s="8" t="s">
        <v>174</v>
      </c>
      <c r="AB12" s="8">
        <v>71</v>
      </c>
    </row>
    <row r="13" spans="1:28" ht="15" x14ac:dyDescent="0.2">
      <c r="A13" s="191"/>
      <c r="B13" s="101" t="s">
        <v>69</v>
      </c>
      <c r="C13" s="85">
        <v>173001011474</v>
      </c>
      <c r="D13" s="85">
        <v>273001001317</v>
      </c>
      <c r="E13" s="40" t="s">
        <v>164</v>
      </c>
      <c r="F13" s="9" t="s">
        <v>78</v>
      </c>
      <c r="G13" s="9" t="s">
        <v>48</v>
      </c>
      <c r="H13" s="37"/>
      <c r="I13" s="82"/>
      <c r="J13" s="9"/>
      <c r="K13" s="78">
        <v>10</v>
      </c>
      <c r="L13" s="51">
        <v>161</v>
      </c>
      <c r="M13" s="46"/>
      <c r="N13" s="46"/>
      <c r="O13" s="51">
        <v>18</v>
      </c>
      <c r="P13" s="51">
        <v>130</v>
      </c>
      <c r="Q13" s="46"/>
      <c r="R13" s="46"/>
      <c r="S13" s="45">
        <v>18</v>
      </c>
      <c r="T13" s="45">
        <v>130</v>
      </c>
      <c r="U13" s="34"/>
      <c r="V13" s="34"/>
      <c r="W13" s="45">
        <v>18</v>
      </c>
      <c r="X13" s="45">
        <v>130</v>
      </c>
      <c r="Y13" s="34"/>
      <c r="Z13" s="103"/>
    </row>
    <row r="14" spans="1:28" ht="15" x14ac:dyDescent="0.2">
      <c r="A14" s="191"/>
      <c r="B14" s="101" t="s">
        <v>69</v>
      </c>
      <c r="C14" s="85">
        <v>173001011474</v>
      </c>
      <c r="D14" s="85">
        <v>273001006211</v>
      </c>
      <c r="E14" s="40" t="s">
        <v>163</v>
      </c>
      <c r="F14" s="9" t="s">
        <v>79</v>
      </c>
      <c r="G14" s="9" t="s">
        <v>48</v>
      </c>
      <c r="H14" s="37"/>
      <c r="I14" s="82"/>
      <c r="J14" s="9"/>
      <c r="K14" s="77"/>
      <c r="L14" s="46"/>
      <c r="M14" s="46"/>
      <c r="N14" s="46"/>
      <c r="O14" s="51">
        <v>15</v>
      </c>
      <c r="P14" s="51">
        <v>132</v>
      </c>
      <c r="Q14" s="46"/>
      <c r="R14" s="46"/>
      <c r="S14" s="45">
        <v>15</v>
      </c>
      <c r="T14" s="45">
        <v>132</v>
      </c>
      <c r="U14" s="34"/>
      <c r="V14" s="34"/>
      <c r="W14" s="45">
        <v>15</v>
      </c>
      <c r="X14" s="45">
        <v>132</v>
      </c>
      <c r="Y14" s="34"/>
      <c r="Z14" s="103"/>
    </row>
    <row r="15" spans="1:28" ht="15" x14ac:dyDescent="0.2">
      <c r="A15" s="191">
        <v>3</v>
      </c>
      <c r="B15" s="101" t="s">
        <v>69</v>
      </c>
      <c r="C15" s="85">
        <v>273001001422</v>
      </c>
      <c r="D15" s="85">
        <v>273001001422</v>
      </c>
      <c r="E15" s="40" t="s">
        <v>80</v>
      </c>
      <c r="F15" s="9" t="s">
        <v>107</v>
      </c>
      <c r="G15" s="9" t="s">
        <v>48</v>
      </c>
      <c r="H15" s="37"/>
      <c r="I15" s="82"/>
      <c r="J15" s="9"/>
      <c r="K15" s="77"/>
      <c r="L15" s="46"/>
      <c r="M15" s="51">
        <v>151</v>
      </c>
      <c r="N15" s="46"/>
      <c r="O15" s="46"/>
      <c r="P15" s="46"/>
      <c r="Q15" s="51">
        <v>146</v>
      </c>
      <c r="R15" s="119">
        <v>85</v>
      </c>
      <c r="S15" s="34"/>
      <c r="T15" s="34"/>
      <c r="U15" s="45">
        <v>146</v>
      </c>
      <c r="V15" s="34">
        <v>85</v>
      </c>
      <c r="W15" s="34"/>
      <c r="X15" s="34"/>
      <c r="Y15" s="45">
        <v>146</v>
      </c>
      <c r="Z15" s="103">
        <v>85</v>
      </c>
      <c r="AA15" s="8" t="s">
        <v>174</v>
      </c>
      <c r="AB15" s="8">
        <v>85</v>
      </c>
    </row>
    <row r="16" spans="1:28" ht="15" x14ac:dyDescent="0.2">
      <c r="A16" s="191"/>
      <c r="B16" s="101" t="s">
        <v>69</v>
      </c>
      <c r="C16" s="85">
        <v>273001001422</v>
      </c>
      <c r="D16" s="85">
        <v>273001010537</v>
      </c>
      <c r="E16" s="40" t="s">
        <v>81</v>
      </c>
      <c r="F16" s="9" t="s">
        <v>82</v>
      </c>
      <c r="G16" s="9" t="s">
        <v>48</v>
      </c>
      <c r="H16" s="37"/>
      <c r="I16" s="82"/>
      <c r="J16" s="9"/>
      <c r="K16" s="77"/>
      <c r="L16" s="46"/>
      <c r="M16" s="51">
        <v>97</v>
      </c>
      <c r="N16" s="46"/>
      <c r="O16" s="46"/>
      <c r="P16" s="46"/>
      <c r="Q16" s="51">
        <v>103</v>
      </c>
      <c r="R16" s="46"/>
      <c r="S16" s="34"/>
      <c r="T16" s="34"/>
      <c r="U16" s="45">
        <v>103</v>
      </c>
      <c r="V16" s="34"/>
      <c r="W16" s="34"/>
      <c r="X16" s="34"/>
      <c r="Y16" s="45">
        <v>103</v>
      </c>
      <c r="Z16" s="103"/>
    </row>
    <row r="17" spans="1:29" ht="15" x14ac:dyDescent="0.2">
      <c r="A17" s="110">
        <v>4</v>
      </c>
      <c r="B17" s="101" t="s">
        <v>69</v>
      </c>
      <c r="C17" s="85">
        <v>173001001053</v>
      </c>
      <c r="D17" s="85">
        <v>173001001053</v>
      </c>
      <c r="E17" s="40" t="s">
        <v>83</v>
      </c>
      <c r="F17" s="9" t="s">
        <v>73</v>
      </c>
      <c r="G17" s="9" t="s">
        <v>93</v>
      </c>
      <c r="H17" s="37" t="s">
        <v>20</v>
      </c>
      <c r="I17" s="82"/>
      <c r="J17" s="9"/>
      <c r="K17" s="77"/>
      <c r="L17" s="46"/>
      <c r="M17" s="46"/>
      <c r="N17" s="46"/>
      <c r="O17" s="107"/>
      <c r="P17" s="46"/>
      <c r="Q17" s="51">
        <v>819</v>
      </c>
      <c r="R17" s="119">
        <v>315</v>
      </c>
      <c r="S17" s="104"/>
      <c r="T17" s="34"/>
      <c r="U17" s="45">
        <v>819</v>
      </c>
      <c r="V17" s="45">
        <v>315</v>
      </c>
      <c r="W17" s="45">
        <v>64</v>
      </c>
      <c r="X17" s="45">
        <v>563</v>
      </c>
      <c r="Y17" s="45">
        <v>819</v>
      </c>
      <c r="Z17" s="105">
        <v>315</v>
      </c>
      <c r="AA17" s="8" t="s">
        <v>174</v>
      </c>
      <c r="AB17" s="8">
        <v>315</v>
      </c>
    </row>
    <row r="18" spans="1:29" ht="15" x14ac:dyDescent="0.2">
      <c r="A18" s="110">
        <v>5</v>
      </c>
      <c r="B18" s="101" t="s">
        <v>69</v>
      </c>
      <c r="C18" s="85">
        <v>173001011679</v>
      </c>
      <c r="D18" s="85">
        <v>173001011679</v>
      </c>
      <c r="E18" s="40" t="s">
        <v>84</v>
      </c>
      <c r="F18" s="9" t="s">
        <v>73</v>
      </c>
      <c r="G18" s="9" t="s">
        <v>93</v>
      </c>
      <c r="H18" s="37" t="s">
        <v>20</v>
      </c>
      <c r="I18" s="82"/>
      <c r="J18" s="9"/>
      <c r="K18" s="77"/>
      <c r="L18" s="46"/>
      <c r="M18" s="46"/>
      <c r="N18" s="51">
        <v>204</v>
      </c>
      <c r="O18" s="120"/>
      <c r="P18" s="120"/>
      <c r="Q18" s="120"/>
      <c r="R18" s="119">
        <v>233</v>
      </c>
      <c r="S18" s="45">
        <v>44</v>
      </c>
      <c r="T18" s="45">
        <v>289</v>
      </c>
      <c r="U18" s="45">
        <f>+[1]Hoja2!$N$16+[1]Hoja2!$P$16+[1]Hoja2!$R$16+[1]Hoja2!$T$16</f>
        <v>520</v>
      </c>
      <c r="V18" s="45">
        <v>233</v>
      </c>
      <c r="W18" s="45">
        <v>44</v>
      </c>
      <c r="X18" s="45">
        <v>289</v>
      </c>
      <c r="Y18" s="45">
        <f>+[1]Hoja2!$N$16+[1]Hoja2!$P$16+[1]Hoja2!$R$16+[1]Hoja2!$T$16</f>
        <v>520</v>
      </c>
      <c r="Z18" s="105">
        <v>233</v>
      </c>
      <c r="AA18" s="8" t="s">
        <v>174</v>
      </c>
      <c r="AB18" s="8">
        <v>233</v>
      </c>
    </row>
    <row r="19" spans="1:29" ht="15" x14ac:dyDescent="0.2">
      <c r="A19" s="110">
        <v>6</v>
      </c>
      <c r="B19" s="101" t="s">
        <v>69</v>
      </c>
      <c r="C19" s="85">
        <v>173001010435</v>
      </c>
      <c r="D19" s="85">
        <v>173001010435</v>
      </c>
      <c r="E19" s="40" t="s">
        <v>89</v>
      </c>
      <c r="F19" s="9" t="s">
        <v>73</v>
      </c>
      <c r="G19" s="9" t="s">
        <v>93</v>
      </c>
      <c r="H19" s="37" t="s">
        <v>20</v>
      </c>
      <c r="I19" s="82"/>
      <c r="J19" s="9"/>
      <c r="K19" s="77"/>
      <c r="L19" s="46"/>
      <c r="M19" s="46"/>
      <c r="N19" s="46"/>
      <c r="O19" s="46"/>
      <c r="P19" s="46"/>
      <c r="Q19" s="51">
        <v>402</v>
      </c>
      <c r="R19" s="119">
        <v>140</v>
      </c>
      <c r="S19" s="34"/>
      <c r="T19" s="34"/>
      <c r="U19" s="45">
        <v>402</v>
      </c>
      <c r="V19" s="45">
        <v>140</v>
      </c>
      <c r="W19" s="45">
        <v>50</v>
      </c>
      <c r="X19" s="45">
        <v>336</v>
      </c>
      <c r="Y19" s="45">
        <v>402</v>
      </c>
      <c r="Z19" s="105">
        <v>140</v>
      </c>
      <c r="AA19" s="8" t="s">
        <v>175</v>
      </c>
      <c r="AB19" s="8">
        <v>140</v>
      </c>
    </row>
    <row r="20" spans="1:29" ht="15.75" x14ac:dyDescent="0.25">
      <c r="A20" s="36">
        <v>7</v>
      </c>
      <c r="B20" s="101" t="s">
        <v>69</v>
      </c>
      <c r="C20" s="85">
        <v>173001012926</v>
      </c>
      <c r="D20" s="85">
        <v>173001012926</v>
      </c>
      <c r="E20" s="44" t="s">
        <v>166</v>
      </c>
      <c r="F20" s="9" t="s">
        <v>73</v>
      </c>
      <c r="G20" s="9" t="s">
        <v>93</v>
      </c>
      <c r="H20" s="37"/>
      <c r="I20" s="82"/>
      <c r="J20" s="9"/>
      <c r="K20" s="77"/>
      <c r="L20" s="46"/>
      <c r="M20" s="46"/>
      <c r="N20" s="46"/>
      <c r="O20" s="51">
        <v>110</v>
      </c>
      <c r="P20" s="51">
        <v>605</v>
      </c>
      <c r="Q20" s="51">
        <v>450</v>
      </c>
      <c r="R20" s="119">
        <v>144</v>
      </c>
      <c r="S20" s="45">
        <v>110</v>
      </c>
      <c r="T20" s="45">
        <v>605</v>
      </c>
      <c r="U20" s="45">
        <v>450</v>
      </c>
      <c r="V20" s="45">
        <v>144</v>
      </c>
      <c r="W20" s="45">
        <v>110</v>
      </c>
      <c r="X20" s="45">
        <v>605</v>
      </c>
      <c r="Y20" s="45">
        <v>450</v>
      </c>
      <c r="Z20" s="105">
        <v>144</v>
      </c>
      <c r="AA20" s="8" t="s">
        <v>174</v>
      </c>
      <c r="AB20" s="8">
        <v>1309</v>
      </c>
    </row>
    <row r="21" spans="1:29" customFormat="1" ht="15.75" x14ac:dyDescent="0.25">
      <c r="A21" s="192">
        <v>8</v>
      </c>
      <c r="B21" s="101" t="s">
        <v>69</v>
      </c>
      <c r="C21" s="85">
        <v>173001010214</v>
      </c>
      <c r="D21" s="85">
        <v>273001001431</v>
      </c>
      <c r="E21" s="44" t="s">
        <v>135</v>
      </c>
      <c r="F21" s="52" t="s">
        <v>108</v>
      </c>
      <c r="G21" s="9" t="s">
        <v>48</v>
      </c>
      <c r="H21" s="37"/>
      <c r="I21" s="82"/>
      <c r="J21" s="79"/>
      <c r="K21" s="77"/>
      <c r="L21" s="46"/>
      <c r="M21" s="46"/>
      <c r="N21" s="46"/>
      <c r="O21" s="51">
        <v>6</v>
      </c>
      <c r="P21" s="51">
        <v>56</v>
      </c>
      <c r="Q21" s="120"/>
      <c r="R21" s="120"/>
      <c r="S21" s="45">
        <v>6</v>
      </c>
      <c r="T21" s="45">
        <v>56</v>
      </c>
      <c r="U21" s="43"/>
      <c r="V21" s="43"/>
      <c r="W21" s="45">
        <v>6</v>
      </c>
      <c r="X21" s="45">
        <v>56</v>
      </c>
      <c r="Y21" s="43"/>
      <c r="Z21" s="106"/>
      <c r="AA21" s="8" t="s">
        <v>174</v>
      </c>
      <c r="AB21" s="8">
        <v>62</v>
      </c>
    </row>
    <row r="22" spans="1:29" customFormat="1" ht="15.75" x14ac:dyDescent="0.25">
      <c r="A22" s="192"/>
      <c r="B22" s="101" t="s">
        <v>69</v>
      </c>
      <c r="C22" s="85">
        <v>173001010214</v>
      </c>
      <c r="D22" s="85">
        <v>173001012501</v>
      </c>
      <c r="E22" s="44" t="s">
        <v>135</v>
      </c>
      <c r="F22" s="52" t="s">
        <v>109</v>
      </c>
      <c r="G22" s="9" t="s">
        <v>93</v>
      </c>
      <c r="H22" s="37"/>
      <c r="I22" s="82"/>
      <c r="J22" s="79"/>
      <c r="K22" s="77"/>
      <c r="L22" s="46"/>
      <c r="M22" s="46"/>
      <c r="N22" s="46"/>
      <c r="O22" s="51">
        <v>52</v>
      </c>
      <c r="P22" s="51">
        <v>262</v>
      </c>
      <c r="Q22" s="120"/>
      <c r="R22" s="120"/>
      <c r="S22" s="45">
        <v>52</v>
      </c>
      <c r="T22" s="45">
        <v>262</v>
      </c>
      <c r="U22" s="43"/>
      <c r="V22" s="43"/>
      <c r="W22" s="45">
        <v>52</v>
      </c>
      <c r="X22" s="45">
        <v>262</v>
      </c>
      <c r="Y22" s="43"/>
      <c r="Z22" s="106"/>
      <c r="AA22" s="8" t="s">
        <v>174</v>
      </c>
      <c r="AB22" s="8">
        <v>314</v>
      </c>
    </row>
    <row r="23" spans="1:29" ht="15.75" x14ac:dyDescent="0.25">
      <c r="A23" s="36">
        <v>9</v>
      </c>
      <c r="B23" s="101" t="s">
        <v>69</v>
      </c>
      <c r="C23" s="85">
        <v>173001012896</v>
      </c>
      <c r="D23" s="85">
        <v>173001012896</v>
      </c>
      <c r="E23" s="44" t="s">
        <v>167</v>
      </c>
      <c r="F23" s="9" t="s">
        <v>73</v>
      </c>
      <c r="G23" s="9" t="s">
        <v>93</v>
      </c>
      <c r="H23" s="37"/>
      <c r="I23" s="82"/>
      <c r="J23" s="9"/>
      <c r="K23" s="77"/>
      <c r="L23" s="46"/>
      <c r="M23" s="46"/>
      <c r="N23" s="46"/>
      <c r="O23" s="51">
        <v>74</v>
      </c>
      <c r="P23" s="51">
        <v>447</v>
      </c>
      <c r="Q23" s="51">
        <v>378</v>
      </c>
      <c r="R23" s="119">
        <v>113</v>
      </c>
      <c r="S23" s="45">
        <v>74</v>
      </c>
      <c r="T23" s="45">
        <v>447</v>
      </c>
      <c r="U23" s="45">
        <v>378</v>
      </c>
      <c r="V23" s="45">
        <v>113</v>
      </c>
      <c r="W23" s="45">
        <v>74</v>
      </c>
      <c r="X23" s="45">
        <v>447</v>
      </c>
      <c r="Y23" s="45">
        <v>378</v>
      </c>
      <c r="Z23" s="105">
        <v>113</v>
      </c>
      <c r="AA23" s="8" t="s">
        <v>174</v>
      </c>
      <c r="AB23" s="8">
        <v>1012</v>
      </c>
    </row>
    <row r="24" spans="1:29" ht="15.75" x14ac:dyDescent="0.25">
      <c r="A24" s="36">
        <v>10</v>
      </c>
      <c r="B24" s="101" t="s">
        <v>69</v>
      </c>
      <c r="C24" s="85">
        <v>173001002203</v>
      </c>
      <c r="D24" s="85">
        <v>173001002033</v>
      </c>
      <c r="E24" s="44" t="s">
        <v>161</v>
      </c>
      <c r="F24" s="9" t="s">
        <v>110</v>
      </c>
      <c r="G24" s="9" t="s">
        <v>93</v>
      </c>
      <c r="H24" s="37"/>
      <c r="I24" s="82"/>
      <c r="J24" s="9"/>
      <c r="K24" s="77"/>
      <c r="L24" s="46"/>
      <c r="M24" s="46"/>
      <c r="N24" s="46"/>
      <c r="O24" s="51">
        <v>24</v>
      </c>
      <c r="P24" s="51">
        <v>132</v>
      </c>
      <c r="Q24" s="120"/>
      <c r="R24" s="120"/>
      <c r="S24" s="45">
        <v>24</v>
      </c>
      <c r="T24" s="45">
        <v>132</v>
      </c>
      <c r="U24" s="43"/>
      <c r="V24" s="43"/>
      <c r="W24" s="45">
        <v>24</v>
      </c>
      <c r="X24" s="45">
        <v>132</v>
      </c>
      <c r="Y24" s="43"/>
      <c r="Z24" s="106"/>
      <c r="AA24" s="8" t="s">
        <v>174</v>
      </c>
      <c r="AB24" s="8">
        <v>156</v>
      </c>
    </row>
    <row r="25" spans="1:29" ht="15.75" x14ac:dyDescent="0.25">
      <c r="A25" s="36">
        <v>11</v>
      </c>
      <c r="B25" s="101" t="s">
        <v>69</v>
      </c>
      <c r="C25" s="86">
        <v>173001011237</v>
      </c>
      <c r="D25" s="86">
        <v>173001011237</v>
      </c>
      <c r="E25" s="83" t="s">
        <v>151</v>
      </c>
      <c r="F25" s="9" t="s">
        <v>73</v>
      </c>
      <c r="G25" s="9" t="s">
        <v>93</v>
      </c>
      <c r="H25" s="37"/>
      <c r="I25" s="82"/>
      <c r="J25" s="9"/>
      <c r="K25" s="77"/>
      <c r="L25" s="46"/>
      <c r="M25" s="46"/>
      <c r="N25" s="46"/>
      <c r="O25" s="120"/>
      <c r="P25" s="120"/>
      <c r="Q25" s="120"/>
      <c r="R25" s="120">
        <v>878</v>
      </c>
      <c r="S25" s="43"/>
      <c r="T25" s="43"/>
      <c r="U25" s="43"/>
      <c r="V25" s="45">
        <v>132</v>
      </c>
      <c r="W25" s="45">
        <v>175</v>
      </c>
      <c r="X25" s="45">
        <v>935</v>
      </c>
      <c r="Y25" s="45">
        <v>548</v>
      </c>
      <c r="Z25" s="105">
        <v>132</v>
      </c>
      <c r="AA25" s="8" t="s">
        <v>174</v>
      </c>
      <c r="AB25" s="8">
        <v>878</v>
      </c>
    </row>
    <row r="26" spans="1:29" ht="15.75" x14ac:dyDescent="0.25">
      <c r="A26" s="36">
        <v>12</v>
      </c>
      <c r="B26" s="101" t="s">
        <v>69</v>
      </c>
      <c r="C26" s="87">
        <v>173001002173</v>
      </c>
      <c r="D26" s="87">
        <v>173001002173</v>
      </c>
      <c r="E26" s="83" t="s">
        <v>165</v>
      </c>
      <c r="F26" s="9" t="s">
        <v>73</v>
      </c>
      <c r="G26" s="9" t="s">
        <v>93</v>
      </c>
      <c r="H26" s="37"/>
      <c r="I26" s="82"/>
      <c r="J26" s="9"/>
      <c r="K26" s="77"/>
      <c r="L26" s="46"/>
      <c r="M26" s="46"/>
      <c r="N26" s="46"/>
      <c r="O26" s="120"/>
      <c r="P26" s="120"/>
      <c r="Q26" s="120"/>
      <c r="R26" s="119">
        <v>60</v>
      </c>
      <c r="S26" s="43"/>
      <c r="T26" s="43"/>
      <c r="U26" s="43"/>
      <c r="V26" s="45">
        <v>60</v>
      </c>
      <c r="W26" s="43"/>
      <c r="X26" s="43"/>
      <c r="Y26" s="43"/>
      <c r="Z26" s="105">
        <v>60</v>
      </c>
      <c r="AA26" s="8" t="s">
        <v>174</v>
      </c>
      <c r="AB26" s="8">
        <v>60</v>
      </c>
    </row>
    <row r="27" spans="1:29" ht="15.75" x14ac:dyDescent="0.25">
      <c r="A27" s="36">
        <v>13</v>
      </c>
      <c r="B27" s="101" t="s">
        <v>69</v>
      </c>
      <c r="C27" s="87">
        <v>173001008821</v>
      </c>
      <c r="D27" s="87">
        <v>173001008821</v>
      </c>
      <c r="E27" s="83" t="s">
        <v>144</v>
      </c>
      <c r="F27" s="9" t="s">
        <v>73</v>
      </c>
      <c r="G27" s="9" t="s">
        <v>93</v>
      </c>
      <c r="H27" s="37"/>
      <c r="I27" s="82"/>
      <c r="J27" s="9"/>
      <c r="K27" s="77"/>
      <c r="L27" s="46"/>
      <c r="M27" s="46"/>
      <c r="N27" s="46"/>
      <c r="O27" s="120"/>
      <c r="P27" s="120"/>
      <c r="Q27" s="120"/>
      <c r="R27" s="119">
        <v>149</v>
      </c>
      <c r="S27" s="43"/>
      <c r="T27" s="43"/>
      <c r="U27" s="43"/>
      <c r="V27" s="45">
        <v>149</v>
      </c>
      <c r="W27" s="43"/>
      <c r="X27" s="43"/>
      <c r="Y27" s="43"/>
      <c r="Z27" s="105">
        <v>149</v>
      </c>
      <c r="AA27" s="8" t="s">
        <v>175</v>
      </c>
      <c r="AB27" s="8">
        <v>149</v>
      </c>
      <c r="AC27" s="8" t="s">
        <v>176</v>
      </c>
    </row>
    <row r="28" spans="1:29" ht="15.75" x14ac:dyDescent="0.25">
      <c r="A28" s="36">
        <v>14</v>
      </c>
      <c r="B28" s="101" t="s">
        <v>69</v>
      </c>
      <c r="C28" s="87">
        <v>173001005661</v>
      </c>
      <c r="D28" s="87">
        <v>173001005661</v>
      </c>
      <c r="E28" s="83" t="s">
        <v>152</v>
      </c>
      <c r="F28" s="9" t="s">
        <v>73</v>
      </c>
      <c r="G28" s="9" t="s">
        <v>93</v>
      </c>
      <c r="H28" s="37"/>
      <c r="I28" s="82"/>
      <c r="J28" s="9"/>
      <c r="K28" s="77"/>
      <c r="L28" s="46"/>
      <c r="M28" s="46"/>
      <c r="N28" s="46"/>
      <c r="O28" s="120"/>
      <c r="P28" s="120"/>
      <c r="Q28" s="120"/>
      <c r="R28" s="119">
        <v>120</v>
      </c>
      <c r="S28" s="43"/>
      <c r="T28" s="43"/>
      <c r="U28" s="43"/>
      <c r="V28" s="45">
        <v>120</v>
      </c>
      <c r="W28" s="43"/>
      <c r="X28" s="43"/>
      <c r="Y28" s="43"/>
      <c r="Z28" s="105">
        <v>120</v>
      </c>
      <c r="AA28" s="8" t="s">
        <v>175</v>
      </c>
      <c r="AB28" s="8">
        <v>120</v>
      </c>
    </row>
    <row r="29" spans="1:29" ht="15.75" x14ac:dyDescent="0.25">
      <c r="A29" s="36">
        <v>15</v>
      </c>
      <c r="B29" s="101" t="s">
        <v>69</v>
      </c>
      <c r="C29" s="87">
        <v>173001005814</v>
      </c>
      <c r="D29" s="87">
        <v>173001005814</v>
      </c>
      <c r="E29" s="83" t="s">
        <v>153</v>
      </c>
      <c r="F29" s="9" t="s">
        <v>73</v>
      </c>
      <c r="G29" s="9" t="s">
        <v>93</v>
      </c>
      <c r="H29" s="37"/>
      <c r="I29" s="82"/>
      <c r="J29" s="9"/>
      <c r="K29" s="77"/>
      <c r="L29" s="46"/>
      <c r="M29" s="46"/>
      <c r="N29" s="46"/>
      <c r="O29" s="120"/>
      <c r="P29" s="120"/>
      <c r="Q29" s="120"/>
      <c r="R29" s="119">
        <v>144</v>
      </c>
      <c r="S29" s="43"/>
      <c r="T29" s="43"/>
      <c r="U29" s="43"/>
      <c r="V29" s="45">
        <v>144</v>
      </c>
      <c r="W29" s="43"/>
      <c r="X29" s="43"/>
      <c r="Y29" s="43"/>
      <c r="Z29" s="105">
        <v>144</v>
      </c>
      <c r="AA29" s="8" t="s">
        <v>175</v>
      </c>
      <c r="AB29" s="8">
        <v>144</v>
      </c>
    </row>
    <row r="30" spans="1:29" ht="15.75" x14ac:dyDescent="0.25">
      <c r="A30" s="36">
        <v>16</v>
      </c>
      <c r="B30" s="101" t="s">
        <v>69</v>
      </c>
      <c r="C30" s="87">
        <v>173001000324</v>
      </c>
      <c r="D30" s="87">
        <v>173001000324</v>
      </c>
      <c r="E30" s="83" t="s">
        <v>154</v>
      </c>
      <c r="F30" s="9" t="s">
        <v>73</v>
      </c>
      <c r="G30" s="9" t="s">
        <v>93</v>
      </c>
      <c r="H30" s="37"/>
      <c r="I30" s="82"/>
      <c r="J30" s="9"/>
      <c r="K30" s="77"/>
      <c r="L30" s="46"/>
      <c r="M30" s="46"/>
      <c r="N30" s="46"/>
      <c r="O30" s="120"/>
      <c r="P30" s="120"/>
      <c r="Q30" s="120"/>
      <c r="R30" s="119">
        <v>252</v>
      </c>
      <c r="S30" s="43"/>
      <c r="T30" s="43"/>
      <c r="U30" s="43"/>
      <c r="V30" s="45">
        <v>252</v>
      </c>
      <c r="W30" s="45">
        <v>98</v>
      </c>
      <c r="X30" s="45">
        <v>679</v>
      </c>
      <c r="Y30" s="45">
        <v>691</v>
      </c>
      <c r="Z30" s="105">
        <v>252</v>
      </c>
      <c r="AA30" s="8" t="s">
        <v>175</v>
      </c>
      <c r="AB30" s="8">
        <v>252</v>
      </c>
    </row>
    <row r="31" spans="1:29" ht="15.75" x14ac:dyDescent="0.25">
      <c r="A31" s="36">
        <v>17</v>
      </c>
      <c r="B31" s="101" t="s">
        <v>69</v>
      </c>
      <c r="C31" s="87">
        <v>173001005296</v>
      </c>
      <c r="D31" s="87">
        <v>173001005296</v>
      </c>
      <c r="E31" s="83" t="s">
        <v>155</v>
      </c>
      <c r="F31" s="9" t="s">
        <v>73</v>
      </c>
      <c r="G31" s="9" t="s">
        <v>93</v>
      </c>
      <c r="H31" s="37"/>
      <c r="I31" s="82"/>
      <c r="J31" s="9"/>
      <c r="K31" s="77"/>
      <c r="L31" s="46"/>
      <c r="M31" s="46"/>
      <c r="N31" s="46"/>
      <c r="O31" s="120"/>
      <c r="P31" s="120"/>
      <c r="Q31" s="120"/>
      <c r="R31" s="119">
        <v>187</v>
      </c>
      <c r="S31" s="43"/>
      <c r="T31" s="43"/>
      <c r="U31" s="43"/>
      <c r="V31" s="45">
        <v>187</v>
      </c>
      <c r="W31" s="43"/>
      <c r="X31" s="43"/>
      <c r="Y31" s="43"/>
      <c r="Z31" s="105">
        <v>187</v>
      </c>
      <c r="AA31" s="8" t="s">
        <v>175</v>
      </c>
      <c r="AB31" s="8">
        <v>187</v>
      </c>
    </row>
    <row r="32" spans="1:29" ht="15.75" x14ac:dyDescent="0.25">
      <c r="A32" s="36">
        <v>18</v>
      </c>
      <c r="B32" s="101" t="s">
        <v>69</v>
      </c>
      <c r="C32" s="87">
        <v>173001002475</v>
      </c>
      <c r="D32" s="87">
        <v>173001002475</v>
      </c>
      <c r="E32" s="83" t="s">
        <v>156</v>
      </c>
      <c r="F32" s="9" t="s">
        <v>73</v>
      </c>
      <c r="G32" s="9" t="s">
        <v>93</v>
      </c>
      <c r="H32" s="37"/>
      <c r="I32" s="82"/>
      <c r="J32" s="9"/>
      <c r="K32" s="77"/>
      <c r="L32" s="46"/>
      <c r="M32" s="46"/>
      <c r="N32" s="46"/>
      <c r="O32" s="120"/>
      <c r="P32" s="120"/>
      <c r="Q32" s="120"/>
      <c r="R32" s="120">
        <v>74</v>
      </c>
      <c r="S32" s="43"/>
      <c r="T32" s="43"/>
      <c r="U32" s="43"/>
      <c r="V32" s="45">
        <v>74</v>
      </c>
      <c r="W32" s="43"/>
      <c r="X32" s="43"/>
      <c r="Y32" s="43"/>
      <c r="Z32" s="105">
        <v>74</v>
      </c>
      <c r="AA32" s="8" t="s">
        <v>174</v>
      </c>
      <c r="AB32" s="8">
        <v>74</v>
      </c>
    </row>
    <row r="33" spans="1:29" ht="15.75" x14ac:dyDescent="0.25">
      <c r="A33" s="36">
        <v>19</v>
      </c>
      <c r="B33" s="101" t="s">
        <v>69</v>
      </c>
      <c r="C33" s="87">
        <v>173001004556</v>
      </c>
      <c r="D33" s="87">
        <v>173001004556</v>
      </c>
      <c r="E33" s="83" t="s">
        <v>157</v>
      </c>
      <c r="F33" s="9" t="s">
        <v>73</v>
      </c>
      <c r="G33" s="9" t="s">
        <v>93</v>
      </c>
      <c r="H33" s="37"/>
      <c r="I33" s="82"/>
      <c r="J33" s="9"/>
      <c r="K33" s="77"/>
      <c r="L33" s="46"/>
      <c r="M33" s="46"/>
      <c r="N33" s="46"/>
      <c r="O33" s="120"/>
      <c r="P33" s="120"/>
      <c r="Q33" s="120"/>
      <c r="R33" s="119">
        <v>57</v>
      </c>
      <c r="S33" s="43"/>
      <c r="T33" s="43"/>
      <c r="U33" s="43"/>
      <c r="V33" s="45">
        <v>57</v>
      </c>
      <c r="W33" s="43"/>
      <c r="X33" s="43"/>
      <c r="Y33" s="43"/>
      <c r="Z33" s="105">
        <v>57</v>
      </c>
      <c r="AA33" s="8" t="s">
        <v>174</v>
      </c>
      <c r="AB33" s="8">
        <v>57</v>
      </c>
    </row>
    <row r="34" spans="1:29" ht="15.75" x14ac:dyDescent="0.25">
      <c r="A34" s="36">
        <v>20</v>
      </c>
      <c r="B34" s="101" t="s">
        <v>69</v>
      </c>
      <c r="C34" s="87">
        <v>173001006322</v>
      </c>
      <c r="D34" s="87">
        <v>173001006322</v>
      </c>
      <c r="E34" s="83" t="s">
        <v>158</v>
      </c>
      <c r="F34" s="9" t="s">
        <v>73</v>
      </c>
      <c r="G34" s="9" t="s">
        <v>93</v>
      </c>
      <c r="H34" s="37"/>
      <c r="I34" s="82"/>
      <c r="J34" s="9"/>
      <c r="K34" s="77"/>
      <c r="L34" s="46"/>
      <c r="M34" s="46"/>
      <c r="N34" s="46"/>
      <c r="O34" s="120"/>
      <c r="P34" s="120"/>
      <c r="Q34" s="120"/>
      <c r="R34" s="119">
        <v>107</v>
      </c>
      <c r="S34" s="43"/>
      <c r="T34" s="43"/>
      <c r="U34" s="43"/>
      <c r="V34" s="45">
        <v>107</v>
      </c>
      <c r="W34" s="43"/>
      <c r="X34" s="43"/>
      <c r="Y34" s="43"/>
      <c r="Z34" s="105">
        <v>107</v>
      </c>
      <c r="AA34" s="8" t="s">
        <v>175</v>
      </c>
      <c r="AB34" s="8">
        <v>107</v>
      </c>
    </row>
    <row r="35" spans="1:29" ht="15.75" x14ac:dyDescent="0.25">
      <c r="A35" s="36">
        <v>21</v>
      </c>
      <c r="B35" s="101" t="s">
        <v>69</v>
      </c>
      <c r="C35" s="87">
        <v>173001008741</v>
      </c>
      <c r="D35" s="87">
        <v>173001008741</v>
      </c>
      <c r="E35" s="83" t="s">
        <v>159</v>
      </c>
      <c r="F35" s="9" t="s">
        <v>73</v>
      </c>
      <c r="G35" s="9" t="s">
        <v>93</v>
      </c>
      <c r="H35" s="37"/>
      <c r="I35" s="82"/>
      <c r="J35" s="9"/>
      <c r="K35" s="77"/>
      <c r="L35" s="46"/>
      <c r="M35" s="46"/>
      <c r="N35" s="46"/>
      <c r="O35" s="120"/>
      <c r="P35" s="120"/>
      <c r="Q35" s="120"/>
      <c r="R35" s="120">
        <v>311</v>
      </c>
      <c r="S35" s="43"/>
      <c r="T35" s="43"/>
      <c r="U35" s="43"/>
      <c r="V35" s="45">
        <v>311</v>
      </c>
      <c r="W35" s="43"/>
      <c r="X35" s="43"/>
      <c r="Y35" s="43"/>
      <c r="Z35" s="105">
        <v>311</v>
      </c>
      <c r="AA35" s="8" t="s">
        <v>175</v>
      </c>
      <c r="AB35" s="8">
        <v>311</v>
      </c>
    </row>
    <row r="36" spans="1:29" ht="15.75" x14ac:dyDescent="0.25">
      <c r="A36" s="36">
        <v>22</v>
      </c>
      <c r="B36" s="101" t="s">
        <v>69</v>
      </c>
      <c r="C36" s="87">
        <v>173001004788</v>
      </c>
      <c r="D36" s="87">
        <v>173001004788</v>
      </c>
      <c r="E36" s="83" t="s">
        <v>160</v>
      </c>
      <c r="F36" s="9" t="s">
        <v>73</v>
      </c>
      <c r="G36" s="9" t="s">
        <v>93</v>
      </c>
      <c r="H36" s="37"/>
      <c r="I36" s="82"/>
      <c r="J36" s="9"/>
      <c r="K36" s="77"/>
      <c r="L36" s="46"/>
      <c r="M36" s="46"/>
      <c r="N36" s="46"/>
      <c r="O36" s="120"/>
      <c r="P36" s="120"/>
      <c r="Q36" s="120"/>
      <c r="R36" s="119">
        <v>124</v>
      </c>
      <c r="S36" s="43"/>
      <c r="T36" s="43"/>
      <c r="U36" s="43"/>
      <c r="V36" s="45">
        <v>124</v>
      </c>
      <c r="W36" s="43"/>
      <c r="X36" s="43"/>
      <c r="Y36" s="43"/>
      <c r="Z36" s="105">
        <v>124</v>
      </c>
      <c r="AA36" s="8" t="s">
        <v>174</v>
      </c>
      <c r="AB36" s="8">
        <v>124</v>
      </c>
    </row>
    <row r="37" spans="1:29" ht="15.75" x14ac:dyDescent="0.25">
      <c r="A37" s="191">
        <v>23</v>
      </c>
      <c r="B37" s="101" t="s">
        <v>69</v>
      </c>
      <c r="C37" s="85">
        <v>273001011509</v>
      </c>
      <c r="D37" s="85">
        <v>273001011509</v>
      </c>
      <c r="E37" s="121" t="s">
        <v>146</v>
      </c>
      <c r="F37" s="9" t="s">
        <v>73</v>
      </c>
      <c r="G37" s="9" t="s">
        <v>48</v>
      </c>
      <c r="H37" s="37"/>
      <c r="I37" s="82"/>
      <c r="J37" s="9"/>
      <c r="K37" s="77"/>
      <c r="L37" s="46"/>
      <c r="M37" s="46"/>
      <c r="N37" s="46"/>
      <c r="Q37" s="45">
        <v>125</v>
      </c>
      <c r="R37" s="120"/>
      <c r="U37" s="45">
        <v>125</v>
      </c>
      <c r="V37" s="120"/>
      <c r="Y37" s="45">
        <v>125</v>
      </c>
      <c r="Z37" s="120"/>
      <c r="AA37" s="8" t="s">
        <v>174</v>
      </c>
      <c r="AB37" s="8">
        <v>167</v>
      </c>
      <c r="AC37" s="8" t="s">
        <v>177</v>
      </c>
    </row>
    <row r="38" spans="1:29" ht="15.75" x14ac:dyDescent="0.25">
      <c r="A38" s="191"/>
      <c r="B38" s="101" t="s">
        <v>69</v>
      </c>
      <c r="C38" s="85">
        <v>273001011510</v>
      </c>
      <c r="D38" s="122">
        <v>273001004642</v>
      </c>
      <c r="E38" s="121" t="s">
        <v>146</v>
      </c>
      <c r="F38" s="9" t="s">
        <v>178</v>
      </c>
      <c r="G38" s="9" t="s">
        <v>48</v>
      </c>
      <c r="H38" s="37"/>
      <c r="I38" s="113"/>
      <c r="J38" s="9"/>
      <c r="K38" s="77"/>
      <c r="L38" s="46"/>
      <c r="M38" s="46"/>
      <c r="N38" s="46"/>
      <c r="O38" s="45">
        <v>1</v>
      </c>
      <c r="P38" s="45">
        <v>19</v>
      </c>
      <c r="Q38" s="45">
        <v>22</v>
      </c>
      <c r="R38" s="120"/>
      <c r="S38" s="45">
        <v>1</v>
      </c>
      <c r="T38" s="45">
        <v>19</v>
      </c>
      <c r="U38" s="45">
        <v>22</v>
      </c>
      <c r="V38" s="120"/>
      <c r="W38" s="45">
        <v>1</v>
      </c>
      <c r="X38" s="45">
        <v>19</v>
      </c>
      <c r="Y38" s="45">
        <v>22</v>
      </c>
      <c r="Z38" s="120"/>
    </row>
    <row r="39" spans="1:29" ht="15.75" x14ac:dyDescent="0.25">
      <c r="A39" s="36">
        <v>24</v>
      </c>
      <c r="B39" s="101" t="s">
        <v>69</v>
      </c>
      <c r="C39" s="85">
        <v>273001007374</v>
      </c>
      <c r="D39" s="85">
        <v>273001007374</v>
      </c>
      <c r="E39" s="121" t="s">
        <v>136</v>
      </c>
      <c r="F39" s="9" t="s">
        <v>73</v>
      </c>
      <c r="G39" s="9" t="s">
        <v>48</v>
      </c>
      <c r="H39" s="37"/>
      <c r="I39" s="82"/>
      <c r="J39" s="9"/>
      <c r="K39" s="77"/>
      <c r="L39" s="46"/>
      <c r="M39" s="46"/>
      <c r="N39" s="46"/>
      <c r="O39" s="45">
        <v>15</v>
      </c>
      <c r="P39" s="45">
        <v>75</v>
      </c>
      <c r="Q39" s="45">
        <v>178</v>
      </c>
      <c r="R39" s="45">
        <v>47</v>
      </c>
      <c r="S39" s="45">
        <v>15</v>
      </c>
      <c r="T39" s="45">
        <v>75</v>
      </c>
      <c r="U39" s="45">
        <f>+'[2]2018'!$I$21+'[2]2018'!$J$21+'[2]2018'!$K$21+'[2]2018'!$L$21</f>
        <v>178</v>
      </c>
      <c r="V39" s="45">
        <v>47</v>
      </c>
      <c r="W39" s="45">
        <v>15</v>
      </c>
      <c r="X39" s="45">
        <v>75</v>
      </c>
      <c r="Y39" s="45">
        <f>+'[2]2018'!$I$21+'[2]2018'!$J$21+'[2]2018'!$K$21+'[2]2018'!$L$21</f>
        <v>178</v>
      </c>
      <c r="Z39" s="105">
        <v>47</v>
      </c>
      <c r="AA39" s="8" t="s">
        <v>174</v>
      </c>
      <c r="AB39" s="8">
        <v>315</v>
      </c>
    </row>
    <row r="40" spans="1:29" ht="15.75" x14ac:dyDescent="0.25">
      <c r="A40" s="36">
        <v>25</v>
      </c>
      <c r="B40" s="101" t="s">
        <v>69</v>
      </c>
      <c r="C40" s="87">
        <v>273001001716</v>
      </c>
      <c r="D40" s="87">
        <v>273001001716</v>
      </c>
      <c r="E40" s="121" t="s">
        <v>145</v>
      </c>
      <c r="F40" s="9" t="s">
        <v>73</v>
      </c>
      <c r="G40" s="9" t="s">
        <v>48</v>
      </c>
      <c r="H40" s="37"/>
      <c r="I40" s="82"/>
      <c r="J40" s="9"/>
      <c r="K40" s="77"/>
      <c r="L40" s="46"/>
      <c r="M40" s="46"/>
      <c r="N40" s="46"/>
      <c r="O40" s="45">
        <v>12</v>
      </c>
      <c r="P40" s="45">
        <v>57</v>
      </c>
      <c r="Q40" s="45">
        <v>73</v>
      </c>
      <c r="R40" s="45">
        <v>16</v>
      </c>
      <c r="S40" s="45">
        <v>12</v>
      </c>
      <c r="T40" s="45">
        <v>57</v>
      </c>
      <c r="U40" s="45">
        <v>73</v>
      </c>
      <c r="V40" s="45">
        <v>16</v>
      </c>
      <c r="W40" s="45">
        <v>12</v>
      </c>
      <c r="X40" s="45">
        <v>57</v>
      </c>
      <c r="Y40" s="45">
        <v>73</v>
      </c>
      <c r="Z40" s="105">
        <v>16</v>
      </c>
      <c r="AA40" s="8" t="s">
        <v>174</v>
      </c>
      <c r="AB40" s="8">
        <v>142</v>
      </c>
    </row>
    <row r="41" spans="1:29" ht="15.75" x14ac:dyDescent="0.25">
      <c r="A41" s="36">
        <v>28</v>
      </c>
      <c r="B41" s="101" t="s">
        <v>69</v>
      </c>
      <c r="C41" s="85">
        <v>173001000316</v>
      </c>
      <c r="D41" s="85">
        <v>173001000316</v>
      </c>
      <c r="E41" s="121" t="s">
        <v>70</v>
      </c>
      <c r="F41" s="9" t="s">
        <v>73</v>
      </c>
      <c r="G41" s="9" t="s">
        <v>93</v>
      </c>
      <c r="H41" s="37" t="s">
        <v>20</v>
      </c>
      <c r="I41" s="82"/>
      <c r="J41" s="9"/>
      <c r="K41" s="77"/>
      <c r="L41" s="46"/>
      <c r="M41" s="46"/>
      <c r="N41" s="46"/>
      <c r="O41" s="51">
        <v>86</v>
      </c>
      <c r="P41" s="51">
        <v>558</v>
      </c>
      <c r="Q41" s="51">
        <v>519</v>
      </c>
      <c r="R41" s="51">
        <v>252</v>
      </c>
      <c r="S41" s="45">
        <v>86</v>
      </c>
      <c r="T41" s="45">
        <v>558</v>
      </c>
      <c r="U41" s="45">
        <v>519</v>
      </c>
      <c r="V41" s="45">
        <v>252</v>
      </c>
      <c r="W41" s="45">
        <v>86</v>
      </c>
      <c r="X41" s="45">
        <v>558</v>
      </c>
      <c r="Y41" s="45">
        <v>519</v>
      </c>
      <c r="Z41" s="105">
        <v>252</v>
      </c>
    </row>
    <row r="42" spans="1:29" ht="15.75" x14ac:dyDescent="0.25">
      <c r="A42" s="36">
        <v>26</v>
      </c>
      <c r="B42" s="101" t="s">
        <v>69</v>
      </c>
      <c r="C42" s="85">
        <v>273001002844</v>
      </c>
      <c r="D42" s="85">
        <v>273001002844</v>
      </c>
      <c r="E42" s="49" t="s">
        <v>71</v>
      </c>
      <c r="F42" s="9" t="s">
        <v>73</v>
      </c>
      <c r="G42" s="9" t="s">
        <v>48</v>
      </c>
      <c r="H42" s="37"/>
      <c r="I42" s="82"/>
      <c r="J42" s="9"/>
      <c r="K42" s="77"/>
      <c r="L42" s="46"/>
      <c r="M42" s="46"/>
      <c r="N42" s="46"/>
      <c r="O42" s="120"/>
      <c r="P42" s="120"/>
      <c r="Q42" s="120"/>
      <c r="R42" s="120"/>
      <c r="S42" s="45">
        <v>15</v>
      </c>
      <c r="T42" s="45">
        <v>124</v>
      </c>
      <c r="U42" s="45"/>
      <c r="V42" s="45"/>
      <c r="W42" s="45">
        <v>15</v>
      </c>
      <c r="X42" s="45">
        <v>124</v>
      </c>
      <c r="Y42" s="45"/>
      <c r="Z42" s="105"/>
    </row>
    <row r="43" spans="1:29" ht="15.75" x14ac:dyDescent="0.25">
      <c r="A43" s="36">
        <v>27</v>
      </c>
      <c r="B43" s="101" t="s">
        <v>69</v>
      </c>
      <c r="C43" s="85">
        <v>273001002658</v>
      </c>
      <c r="D43" s="85">
        <v>273001002658</v>
      </c>
      <c r="E43" s="49" t="s">
        <v>85</v>
      </c>
      <c r="F43" s="9" t="s">
        <v>73</v>
      </c>
      <c r="G43" s="9" t="s">
        <v>48</v>
      </c>
      <c r="H43" s="37"/>
      <c r="I43" s="82"/>
      <c r="J43" s="9"/>
      <c r="K43" s="77"/>
      <c r="L43" s="46"/>
      <c r="M43" s="46"/>
      <c r="N43" s="46"/>
      <c r="O43" s="120"/>
      <c r="P43" s="120"/>
      <c r="Q43" s="120"/>
      <c r="R43" s="120"/>
      <c r="S43" s="45">
        <v>16</v>
      </c>
      <c r="T43" s="45">
        <v>90</v>
      </c>
      <c r="U43" s="45">
        <v>123</v>
      </c>
      <c r="V43" s="45">
        <v>29</v>
      </c>
      <c r="W43" s="45">
        <v>16</v>
      </c>
      <c r="X43" s="45">
        <v>90</v>
      </c>
      <c r="Y43" s="45">
        <v>123</v>
      </c>
      <c r="Z43" s="105">
        <v>29</v>
      </c>
    </row>
    <row r="44" spans="1:29" ht="15.75" x14ac:dyDescent="0.25">
      <c r="A44" s="36">
        <v>29</v>
      </c>
      <c r="B44" s="101" t="s">
        <v>69</v>
      </c>
      <c r="C44" s="85">
        <v>173001005733</v>
      </c>
      <c r="D44" s="85">
        <v>173001005733</v>
      </c>
      <c r="E44" s="49" t="s">
        <v>86</v>
      </c>
      <c r="F44" s="9" t="s">
        <v>73</v>
      </c>
      <c r="G44" s="9" t="s">
        <v>93</v>
      </c>
      <c r="H44" s="37" t="s">
        <v>20</v>
      </c>
      <c r="I44" s="82"/>
      <c r="J44" s="9"/>
      <c r="K44" s="77"/>
      <c r="L44" s="46"/>
      <c r="M44" s="46"/>
      <c r="N44" s="46"/>
      <c r="O44" s="120"/>
      <c r="P44" s="120"/>
      <c r="Q44" s="120"/>
      <c r="R44" s="119">
        <v>119</v>
      </c>
      <c r="S44" s="45">
        <v>15</v>
      </c>
      <c r="T44" s="45">
        <v>137</v>
      </c>
      <c r="U44" s="45">
        <v>421</v>
      </c>
      <c r="V44" s="45">
        <v>119</v>
      </c>
      <c r="W44" s="45">
        <v>86</v>
      </c>
      <c r="X44" s="45">
        <v>647</v>
      </c>
      <c r="Y44" s="45">
        <v>391</v>
      </c>
      <c r="Z44" s="105">
        <v>119</v>
      </c>
    </row>
    <row r="45" spans="1:29" ht="15.75" x14ac:dyDescent="0.25">
      <c r="A45" s="36">
        <v>30</v>
      </c>
      <c r="B45" s="101" t="s">
        <v>69</v>
      </c>
      <c r="C45" s="85">
        <v>173001011539</v>
      </c>
      <c r="D45" s="85">
        <v>173001011539</v>
      </c>
      <c r="E45" s="49" t="s">
        <v>125</v>
      </c>
      <c r="F45" s="9" t="s">
        <v>73</v>
      </c>
      <c r="G45" s="9" t="s">
        <v>93</v>
      </c>
      <c r="H45" s="37" t="s">
        <v>20</v>
      </c>
      <c r="I45" s="82"/>
      <c r="J45" s="9"/>
      <c r="K45" s="77"/>
      <c r="L45" s="46"/>
      <c r="M45" s="46"/>
      <c r="N45" s="46"/>
      <c r="O45" s="120"/>
      <c r="P45" s="120"/>
      <c r="Q45" s="120"/>
      <c r="R45" s="46"/>
      <c r="S45" s="45">
        <v>50</v>
      </c>
      <c r="T45" s="45">
        <v>350</v>
      </c>
      <c r="U45" s="45">
        <v>200</v>
      </c>
      <c r="V45" s="45">
        <v>160</v>
      </c>
      <c r="W45" s="45">
        <v>50</v>
      </c>
      <c r="X45" s="45">
        <v>350</v>
      </c>
      <c r="Y45" s="45">
        <v>200</v>
      </c>
      <c r="Z45" s="105">
        <v>160</v>
      </c>
    </row>
    <row r="46" spans="1:29" ht="15.75" x14ac:dyDescent="0.25">
      <c r="A46" s="36">
        <v>31</v>
      </c>
      <c r="B46" s="101" t="s">
        <v>69</v>
      </c>
      <c r="C46" s="85">
        <v>273001004286</v>
      </c>
      <c r="D46" s="85">
        <v>273001004286</v>
      </c>
      <c r="E46" s="49" t="s">
        <v>123</v>
      </c>
      <c r="F46" s="9" t="s">
        <v>73</v>
      </c>
      <c r="G46" s="9" t="s">
        <v>48</v>
      </c>
      <c r="H46" s="37" t="s">
        <v>20</v>
      </c>
      <c r="I46" s="82"/>
      <c r="J46" s="9"/>
      <c r="K46" s="77"/>
      <c r="L46" s="46"/>
      <c r="M46" s="46"/>
      <c r="N46" s="46"/>
      <c r="O46" s="46"/>
      <c r="P46" s="46"/>
      <c r="Q46" s="46"/>
      <c r="R46" s="46"/>
      <c r="S46" s="45">
        <v>31</v>
      </c>
      <c r="T46" s="45">
        <v>122</v>
      </c>
      <c r="U46" s="45">
        <v>207</v>
      </c>
      <c r="V46" s="45">
        <v>61</v>
      </c>
      <c r="W46" s="45">
        <v>31</v>
      </c>
      <c r="X46" s="45">
        <v>122</v>
      </c>
      <c r="Y46" s="45">
        <v>207</v>
      </c>
      <c r="Z46" s="105">
        <v>61</v>
      </c>
    </row>
    <row r="47" spans="1:29" ht="15.75" x14ac:dyDescent="0.25">
      <c r="A47" s="36">
        <v>32</v>
      </c>
      <c r="B47" s="101" t="s">
        <v>69</v>
      </c>
      <c r="C47" s="85">
        <v>173001009917</v>
      </c>
      <c r="D47" s="85">
        <v>173001009917</v>
      </c>
      <c r="E47" s="49" t="s">
        <v>124</v>
      </c>
      <c r="F47" s="9" t="s">
        <v>73</v>
      </c>
      <c r="G47" s="9" t="s">
        <v>48</v>
      </c>
      <c r="H47" s="37" t="s">
        <v>20</v>
      </c>
      <c r="I47" s="82"/>
      <c r="J47" s="9"/>
      <c r="K47" s="77"/>
      <c r="L47" s="46"/>
      <c r="M47" s="46"/>
      <c r="N47" s="46"/>
      <c r="O47" s="46"/>
      <c r="P47" s="46"/>
      <c r="Q47" s="46"/>
      <c r="R47" s="46"/>
      <c r="S47" s="45">
        <v>99</v>
      </c>
      <c r="T47" s="45">
        <v>628</v>
      </c>
      <c r="U47" s="45">
        <v>566</v>
      </c>
      <c r="V47" s="45">
        <v>167</v>
      </c>
      <c r="W47" s="45">
        <v>99</v>
      </c>
      <c r="X47" s="45">
        <v>628</v>
      </c>
      <c r="Y47" s="45">
        <v>566</v>
      </c>
      <c r="Z47" s="105">
        <v>167</v>
      </c>
    </row>
    <row r="48" spans="1:29" ht="15.75" x14ac:dyDescent="0.25">
      <c r="A48" s="36">
        <v>33</v>
      </c>
      <c r="B48" s="101" t="s">
        <v>69</v>
      </c>
      <c r="C48" s="85">
        <v>173001010508</v>
      </c>
      <c r="D48" s="85">
        <v>173001800061</v>
      </c>
      <c r="E48" s="49" t="s">
        <v>126</v>
      </c>
      <c r="F48" s="9" t="s">
        <v>106</v>
      </c>
      <c r="G48" s="9" t="s">
        <v>48</v>
      </c>
      <c r="H48" s="37" t="s">
        <v>20</v>
      </c>
      <c r="I48" s="82"/>
      <c r="J48" s="9"/>
      <c r="K48" s="77"/>
      <c r="L48" s="46"/>
      <c r="M48" s="46"/>
      <c r="N48" s="46"/>
      <c r="O48" s="46"/>
      <c r="P48" s="46"/>
      <c r="Q48" s="46"/>
      <c r="R48" s="46"/>
      <c r="S48" s="45">
        <v>50</v>
      </c>
      <c r="T48" s="45">
        <v>350</v>
      </c>
      <c r="U48" s="45">
        <v>388</v>
      </c>
      <c r="V48" s="45">
        <v>172</v>
      </c>
      <c r="W48" s="45">
        <v>50</v>
      </c>
      <c r="X48" s="45">
        <v>350</v>
      </c>
      <c r="Y48" s="45">
        <v>388</v>
      </c>
      <c r="Z48" s="105">
        <v>172</v>
      </c>
    </row>
    <row r="49" spans="1:26" ht="15.75" x14ac:dyDescent="0.25">
      <c r="A49" s="36">
        <v>34</v>
      </c>
      <c r="B49" s="101" t="s">
        <v>69</v>
      </c>
      <c r="C49" s="85">
        <v>173001003684</v>
      </c>
      <c r="D49" s="85">
        <v>173001003684</v>
      </c>
      <c r="E49" s="49" t="s">
        <v>127</v>
      </c>
      <c r="F49" s="9" t="s">
        <v>73</v>
      </c>
      <c r="G49" s="9" t="s">
        <v>93</v>
      </c>
      <c r="H49" s="37" t="s">
        <v>20</v>
      </c>
      <c r="I49" s="82"/>
      <c r="J49" s="9"/>
      <c r="K49" s="77"/>
      <c r="L49" s="46"/>
      <c r="M49" s="46"/>
      <c r="N49" s="46"/>
      <c r="O49" s="46"/>
      <c r="P49" s="46"/>
      <c r="Q49" s="46"/>
      <c r="R49" s="46">
        <v>224</v>
      </c>
      <c r="S49" s="45">
        <v>34</v>
      </c>
      <c r="T49" s="45">
        <v>370</v>
      </c>
      <c r="U49" s="45">
        <v>498</v>
      </c>
      <c r="V49" s="45">
        <v>226</v>
      </c>
      <c r="W49" s="45">
        <v>34</v>
      </c>
      <c r="X49" s="45">
        <v>370</v>
      </c>
      <c r="Y49" s="45">
        <v>498</v>
      </c>
      <c r="Z49" s="105">
        <v>226</v>
      </c>
    </row>
    <row r="50" spans="1:26" ht="15.75" x14ac:dyDescent="0.25">
      <c r="A50" s="36">
        <v>35</v>
      </c>
      <c r="B50" s="101" t="s">
        <v>69</v>
      </c>
      <c r="C50" s="85">
        <v>173001009259</v>
      </c>
      <c r="D50" s="85">
        <v>173001000010</v>
      </c>
      <c r="E50" s="49" t="s">
        <v>128</v>
      </c>
      <c r="F50" s="9" t="s">
        <v>91</v>
      </c>
      <c r="G50" s="9" t="s">
        <v>93</v>
      </c>
      <c r="H50" s="37" t="s">
        <v>20</v>
      </c>
      <c r="I50" s="82"/>
      <c r="J50" s="9"/>
      <c r="K50" s="77"/>
      <c r="L50" s="46"/>
      <c r="M50" s="46"/>
      <c r="N50" s="46"/>
      <c r="O50" s="46"/>
      <c r="P50" s="46"/>
      <c r="Q50" s="46"/>
      <c r="R50" s="46"/>
      <c r="S50" s="45">
        <v>15</v>
      </c>
      <c r="T50" s="45">
        <v>55</v>
      </c>
      <c r="U50" s="34"/>
      <c r="V50" s="34"/>
      <c r="W50" s="45">
        <v>15</v>
      </c>
      <c r="X50" s="45">
        <v>55</v>
      </c>
      <c r="Y50" s="34"/>
      <c r="Z50" s="103"/>
    </row>
    <row r="51" spans="1:26" ht="15.75" x14ac:dyDescent="0.25">
      <c r="A51" s="36">
        <v>36</v>
      </c>
      <c r="B51" s="101" t="s">
        <v>69</v>
      </c>
      <c r="C51" s="85">
        <v>173001010851</v>
      </c>
      <c r="D51" s="85">
        <v>173001010851</v>
      </c>
      <c r="E51" s="49" t="s">
        <v>129</v>
      </c>
      <c r="F51" s="9" t="s">
        <v>73</v>
      </c>
      <c r="G51" s="9" t="s">
        <v>93</v>
      </c>
      <c r="H51" s="37" t="s">
        <v>20</v>
      </c>
      <c r="I51" s="82"/>
      <c r="J51" s="9"/>
      <c r="K51" s="77"/>
      <c r="L51" s="46"/>
      <c r="M51" s="46"/>
      <c r="N51" s="46"/>
      <c r="O51" s="46"/>
      <c r="P51" s="46"/>
      <c r="Q51" s="46"/>
      <c r="R51" s="46"/>
      <c r="S51" s="45">
        <v>62</v>
      </c>
      <c r="T51" s="45">
        <v>423</v>
      </c>
      <c r="U51" s="45">
        <v>313</v>
      </c>
      <c r="V51" s="45">
        <v>56</v>
      </c>
      <c r="W51" s="45">
        <v>62</v>
      </c>
      <c r="X51" s="45">
        <v>423</v>
      </c>
      <c r="Y51" s="45">
        <v>313</v>
      </c>
      <c r="Z51" s="105">
        <v>56</v>
      </c>
    </row>
    <row r="52" spans="1:26" ht="15.75" x14ac:dyDescent="0.25">
      <c r="A52" s="36">
        <v>48</v>
      </c>
      <c r="B52" s="101" t="s">
        <v>69</v>
      </c>
      <c r="C52" s="85">
        <v>173001002181</v>
      </c>
      <c r="D52" s="85">
        <v>173001002181</v>
      </c>
      <c r="E52" s="49" t="s">
        <v>87</v>
      </c>
      <c r="F52" s="9" t="s">
        <v>73</v>
      </c>
      <c r="G52" s="9" t="s">
        <v>93</v>
      </c>
      <c r="H52" s="37" t="s">
        <v>20</v>
      </c>
      <c r="I52" s="82"/>
      <c r="J52" s="9"/>
      <c r="K52" s="104"/>
      <c r="L52" s="107"/>
      <c r="M52" s="107"/>
      <c r="N52" s="107"/>
      <c r="O52" s="46"/>
      <c r="P52" s="46"/>
      <c r="Q52" s="120"/>
      <c r="R52" s="119">
        <v>84</v>
      </c>
      <c r="S52" s="45">
        <v>41</v>
      </c>
      <c r="T52" s="45">
        <v>256</v>
      </c>
      <c r="U52" s="45">
        <v>269</v>
      </c>
      <c r="V52" s="45">
        <v>84</v>
      </c>
      <c r="W52" s="45">
        <v>41</v>
      </c>
      <c r="X52" s="45">
        <v>256</v>
      </c>
      <c r="Y52" s="45">
        <v>269</v>
      </c>
      <c r="Z52" s="105">
        <v>84</v>
      </c>
    </row>
    <row r="53" spans="1:26" ht="15.75" x14ac:dyDescent="0.25">
      <c r="A53" s="36">
        <v>37</v>
      </c>
      <c r="B53" s="101" t="s">
        <v>69</v>
      </c>
      <c r="C53" s="85">
        <v>173001005814</v>
      </c>
      <c r="D53" s="85">
        <v>173001002581</v>
      </c>
      <c r="E53" s="48" t="s">
        <v>130</v>
      </c>
      <c r="F53" s="9" t="s">
        <v>92</v>
      </c>
      <c r="G53" s="9" t="s">
        <v>93</v>
      </c>
      <c r="H53" s="37" t="s">
        <v>20</v>
      </c>
      <c r="I53" s="82"/>
      <c r="J53" s="9"/>
      <c r="K53" s="77"/>
      <c r="L53" s="46"/>
      <c r="M53" s="46"/>
      <c r="N53" s="46"/>
      <c r="O53" s="46"/>
      <c r="P53" s="46"/>
      <c r="Q53" s="46"/>
      <c r="R53" s="46"/>
      <c r="S53" s="45">
        <v>15</v>
      </c>
      <c r="T53" s="45">
        <v>122</v>
      </c>
      <c r="U53" s="45">
        <v>343</v>
      </c>
      <c r="V53" s="45">
        <v>144</v>
      </c>
      <c r="W53" s="45">
        <v>14</v>
      </c>
      <c r="X53" s="45">
        <v>120</v>
      </c>
      <c r="Y53" s="45">
        <v>501</v>
      </c>
      <c r="Z53" s="105">
        <v>152</v>
      </c>
    </row>
    <row r="54" spans="1:26" ht="15.75" x14ac:dyDescent="0.25">
      <c r="A54" s="36">
        <v>38</v>
      </c>
      <c r="B54" s="101" t="s">
        <v>69</v>
      </c>
      <c r="C54" s="85">
        <v>173001010192</v>
      </c>
      <c r="D54" s="85">
        <v>173001010192</v>
      </c>
      <c r="E54" s="48" t="s">
        <v>131</v>
      </c>
      <c r="F54" s="9" t="s">
        <v>73</v>
      </c>
      <c r="G54" s="9" t="s">
        <v>93</v>
      </c>
      <c r="H54" s="37" t="s">
        <v>20</v>
      </c>
      <c r="I54" s="82"/>
      <c r="J54" s="9"/>
      <c r="K54" s="77"/>
      <c r="L54" s="46"/>
      <c r="M54" s="46"/>
      <c r="N54" s="46"/>
      <c r="O54" s="46"/>
      <c r="P54" s="46"/>
      <c r="Q54" s="46"/>
      <c r="R54" s="46">
        <v>52</v>
      </c>
      <c r="S54" s="45">
        <v>29</v>
      </c>
      <c r="T54" s="45">
        <v>237</v>
      </c>
      <c r="U54" s="45">
        <v>359</v>
      </c>
      <c r="V54" s="45">
        <v>118</v>
      </c>
      <c r="W54" s="45">
        <v>29</v>
      </c>
      <c r="X54" s="45">
        <v>237</v>
      </c>
      <c r="Y54" s="45">
        <v>359</v>
      </c>
      <c r="Z54" s="105">
        <v>118</v>
      </c>
    </row>
    <row r="55" spans="1:26" ht="15.75" x14ac:dyDescent="0.25">
      <c r="A55" s="36">
        <v>39</v>
      </c>
      <c r="B55" s="101" t="s">
        <v>69</v>
      </c>
      <c r="C55" s="85">
        <v>173001010427</v>
      </c>
      <c r="D55" s="85">
        <v>173001010427</v>
      </c>
      <c r="E55" s="48" t="s">
        <v>179</v>
      </c>
      <c r="F55" s="9" t="s">
        <v>73</v>
      </c>
      <c r="G55" s="9" t="s">
        <v>93</v>
      </c>
      <c r="H55" s="37" t="s">
        <v>20</v>
      </c>
      <c r="I55" s="82"/>
      <c r="J55" s="9"/>
      <c r="K55" s="77"/>
      <c r="L55" s="46"/>
      <c r="M55" s="46"/>
      <c r="N55" s="46"/>
      <c r="O55" s="46"/>
      <c r="P55" s="46"/>
      <c r="Q55" s="46"/>
      <c r="R55" s="46"/>
      <c r="S55" s="34"/>
      <c r="T55" s="34"/>
      <c r="U55" s="34"/>
      <c r="V55" s="34"/>
      <c r="W55" s="45">
        <v>41</v>
      </c>
      <c r="X55" s="45">
        <v>394</v>
      </c>
      <c r="Y55" s="45">
        <v>353</v>
      </c>
      <c r="Z55" s="105">
        <v>82</v>
      </c>
    </row>
    <row r="56" spans="1:26" ht="15.75" x14ac:dyDescent="0.25">
      <c r="A56" s="191">
        <v>40</v>
      </c>
      <c r="B56" s="101" t="s">
        <v>69</v>
      </c>
      <c r="C56" s="85">
        <v>173001004303</v>
      </c>
      <c r="D56" s="85">
        <v>173001004303</v>
      </c>
      <c r="E56" s="48" t="s">
        <v>134</v>
      </c>
      <c r="F56" s="9" t="s">
        <v>73</v>
      </c>
      <c r="G56" s="9" t="s">
        <v>93</v>
      </c>
      <c r="H56" s="37" t="s">
        <v>20</v>
      </c>
      <c r="I56" s="82"/>
      <c r="J56" s="9"/>
      <c r="K56" s="77"/>
      <c r="L56" s="46"/>
      <c r="M56" s="46"/>
      <c r="N56" s="46"/>
      <c r="O56" s="46"/>
      <c r="P56" s="46"/>
      <c r="Q56" s="46"/>
      <c r="R56" s="119">
        <v>155</v>
      </c>
      <c r="S56" s="34"/>
      <c r="T56" s="34"/>
      <c r="U56" s="34"/>
      <c r="V56" s="45">
        <v>155</v>
      </c>
      <c r="W56" s="34"/>
      <c r="X56" s="34"/>
      <c r="Y56" s="45">
        <v>341</v>
      </c>
      <c r="Z56" s="105">
        <v>155</v>
      </c>
    </row>
    <row r="57" spans="1:26" ht="15.75" x14ac:dyDescent="0.25">
      <c r="A57" s="191"/>
      <c r="B57" s="101" t="s">
        <v>69</v>
      </c>
      <c r="C57" s="85">
        <v>173001004303</v>
      </c>
      <c r="D57" s="85">
        <v>173001001851</v>
      </c>
      <c r="E57" s="48" t="s">
        <v>134</v>
      </c>
      <c r="F57" s="9" t="s">
        <v>111</v>
      </c>
      <c r="G57" s="9" t="s">
        <v>93</v>
      </c>
      <c r="H57" s="37"/>
      <c r="I57" s="82"/>
      <c r="J57" s="9"/>
      <c r="K57" s="77"/>
      <c r="L57" s="46"/>
      <c r="M57" s="46"/>
      <c r="N57" s="46"/>
      <c r="O57" s="46"/>
      <c r="P57" s="46"/>
      <c r="Q57" s="46"/>
      <c r="R57" s="46"/>
      <c r="S57" s="34"/>
      <c r="T57" s="34"/>
      <c r="U57" s="34"/>
      <c r="V57" s="34"/>
      <c r="W57" s="45">
        <v>46</v>
      </c>
      <c r="X57" s="45">
        <v>236</v>
      </c>
      <c r="Y57" s="43"/>
      <c r="Z57" s="106"/>
    </row>
    <row r="58" spans="1:26" ht="15.75" x14ac:dyDescent="0.25">
      <c r="A58" s="191"/>
      <c r="B58" s="101" t="s">
        <v>69</v>
      </c>
      <c r="C58" s="85">
        <v>173001004303</v>
      </c>
      <c r="D58" s="85">
        <v>173001002378</v>
      </c>
      <c r="E58" s="48" t="s">
        <v>134</v>
      </c>
      <c r="F58" s="9" t="s">
        <v>112</v>
      </c>
      <c r="G58" s="9" t="s">
        <v>93</v>
      </c>
      <c r="H58" s="37"/>
      <c r="I58" s="82"/>
      <c r="J58" s="9"/>
      <c r="K58" s="77"/>
      <c r="L58" s="46"/>
      <c r="M58" s="46"/>
      <c r="N58" s="46"/>
      <c r="O58" s="46"/>
      <c r="P58" s="46"/>
      <c r="Q58" s="46"/>
      <c r="R58" s="119">
        <v>41</v>
      </c>
      <c r="S58" s="34"/>
      <c r="T58" s="34"/>
      <c r="U58" s="34"/>
      <c r="V58" s="45">
        <v>41</v>
      </c>
      <c r="W58" s="45">
        <v>28</v>
      </c>
      <c r="X58" s="45">
        <v>164</v>
      </c>
      <c r="Y58" s="45">
        <v>164</v>
      </c>
      <c r="Z58" s="105">
        <v>41</v>
      </c>
    </row>
    <row r="59" spans="1:26" ht="15.75" x14ac:dyDescent="0.25">
      <c r="A59" s="36">
        <v>41</v>
      </c>
      <c r="B59" s="101" t="s">
        <v>69</v>
      </c>
      <c r="C59" s="85">
        <v>173001002327</v>
      </c>
      <c r="D59" s="85">
        <v>173001002327</v>
      </c>
      <c r="E59" s="48" t="s">
        <v>168</v>
      </c>
      <c r="F59" s="9" t="s">
        <v>73</v>
      </c>
      <c r="G59" s="9" t="s">
        <v>93</v>
      </c>
      <c r="H59" s="37" t="s">
        <v>20</v>
      </c>
      <c r="I59" s="82"/>
      <c r="J59" s="9"/>
      <c r="K59" s="77"/>
      <c r="L59" s="46"/>
      <c r="M59" s="46"/>
      <c r="N59" s="46"/>
      <c r="O59" s="46"/>
      <c r="P59" s="46"/>
      <c r="Q59" s="46"/>
      <c r="R59" s="46"/>
      <c r="S59" s="34"/>
      <c r="T59" s="34"/>
      <c r="U59" s="34"/>
      <c r="V59" s="34"/>
      <c r="W59" s="43"/>
      <c r="X59" s="43"/>
      <c r="Y59" s="45">
        <v>789</v>
      </c>
      <c r="Z59" s="105">
        <v>274</v>
      </c>
    </row>
    <row r="60" spans="1:26" ht="15.75" x14ac:dyDescent="0.25">
      <c r="A60" s="36">
        <v>42</v>
      </c>
      <c r="B60" s="101" t="s">
        <v>69</v>
      </c>
      <c r="C60" s="85">
        <v>173001003072</v>
      </c>
      <c r="D60" s="85">
        <v>173001003072</v>
      </c>
      <c r="E60" s="48" t="s">
        <v>132</v>
      </c>
      <c r="F60" s="9" t="s">
        <v>73</v>
      </c>
      <c r="G60" s="9" t="s">
        <v>93</v>
      </c>
      <c r="H60" s="37" t="s">
        <v>20</v>
      </c>
      <c r="I60" s="82"/>
      <c r="J60" s="9"/>
      <c r="K60" s="77"/>
      <c r="L60" s="46"/>
      <c r="M60" s="46"/>
      <c r="N60" s="46"/>
      <c r="O60" s="46"/>
      <c r="P60" s="46"/>
      <c r="Q60" s="46"/>
      <c r="R60" s="119">
        <v>124</v>
      </c>
      <c r="S60" s="34"/>
      <c r="T60" s="34"/>
      <c r="U60" s="34"/>
      <c r="V60" s="45">
        <v>124</v>
      </c>
      <c r="W60" s="43"/>
      <c r="X60" s="43"/>
      <c r="Y60" s="45">
        <v>905</v>
      </c>
      <c r="Z60" s="105">
        <v>277</v>
      </c>
    </row>
    <row r="61" spans="1:26" ht="15.75" x14ac:dyDescent="0.25">
      <c r="A61" s="36">
        <v>43</v>
      </c>
      <c r="B61" s="101" t="s">
        <v>69</v>
      </c>
      <c r="C61" s="85">
        <v>173001010508</v>
      </c>
      <c r="D61" s="85">
        <v>173001010508</v>
      </c>
      <c r="E61" s="48" t="s">
        <v>126</v>
      </c>
      <c r="F61" s="9" t="s">
        <v>73</v>
      </c>
      <c r="G61" s="9" t="s">
        <v>93</v>
      </c>
      <c r="H61" s="37" t="s">
        <v>20</v>
      </c>
      <c r="I61" s="82"/>
      <c r="J61" s="9"/>
      <c r="K61" s="77"/>
      <c r="L61" s="46"/>
      <c r="M61" s="46"/>
      <c r="N61" s="46"/>
      <c r="O61" s="46"/>
      <c r="P61" s="46"/>
      <c r="Q61" s="46"/>
      <c r="R61" s="119">
        <v>134</v>
      </c>
      <c r="S61" s="34"/>
      <c r="T61" s="34"/>
      <c r="U61" s="34"/>
      <c r="V61" s="45">
        <v>134</v>
      </c>
      <c r="W61" s="43"/>
      <c r="X61" s="43"/>
      <c r="Y61" s="45">
        <v>737</v>
      </c>
      <c r="Z61" s="105">
        <v>262</v>
      </c>
    </row>
    <row r="62" spans="1:26" ht="15.75" x14ac:dyDescent="0.25">
      <c r="A62" s="36">
        <v>44</v>
      </c>
      <c r="B62" s="101" t="s">
        <v>69</v>
      </c>
      <c r="C62" s="85">
        <v>173001010443</v>
      </c>
      <c r="D62" s="85">
        <v>173001010443</v>
      </c>
      <c r="E62" s="48" t="s">
        <v>133</v>
      </c>
      <c r="F62" s="9" t="s">
        <v>114</v>
      </c>
      <c r="G62" s="9" t="s">
        <v>93</v>
      </c>
      <c r="H62" s="37" t="s">
        <v>20</v>
      </c>
      <c r="I62" s="82"/>
      <c r="J62" s="9"/>
      <c r="K62" s="77"/>
      <c r="L62" s="46"/>
      <c r="M62" s="46"/>
      <c r="N62" s="46"/>
      <c r="O62" s="46"/>
      <c r="P62" s="46"/>
      <c r="Q62" s="46"/>
      <c r="R62" s="119">
        <v>48</v>
      </c>
      <c r="S62" s="34"/>
      <c r="T62" s="34"/>
      <c r="U62" s="34"/>
      <c r="V62" s="45">
        <v>48</v>
      </c>
      <c r="W62" s="45">
        <v>92</v>
      </c>
      <c r="X62" s="45">
        <v>484</v>
      </c>
      <c r="Y62" s="45">
        <v>307</v>
      </c>
      <c r="Z62" s="105">
        <v>48</v>
      </c>
    </row>
    <row r="63" spans="1:26" ht="15.75" x14ac:dyDescent="0.25">
      <c r="A63" s="36">
        <v>45</v>
      </c>
      <c r="B63" s="101" t="s">
        <v>69</v>
      </c>
      <c r="C63" s="85">
        <v>173001010109</v>
      </c>
      <c r="D63" s="85">
        <v>173001010109</v>
      </c>
      <c r="E63" s="48" t="s">
        <v>148</v>
      </c>
      <c r="F63" s="9" t="s">
        <v>73</v>
      </c>
      <c r="G63" s="9" t="s">
        <v>93</v>
      </c>
      <c r="H63" s="37" t="s">
        <v>20</v>
      </c>
      <c r="I63" s="82"/>
      <c r="J63" s="9"/>
      <c r="K63" s="77"/>
      <c r="L63" s="46"/>
      <c r="M63" s="46"/>
      <c r="N63" s="46"/>
      <c r="O63" s="46"/>
      <c r="P63" s="46"/>
      <c r="Q63" s="46"/>
      <c r="R63" s="46"/>
      <c r="S63" s="34"/>
      <c r="T63" s="34"/>
      <c r="U63" s="34"/>
      <c r="V63" s="34"/>
      <c r="W63" s="45">
        <v>46</v>
      </c>
      <c r="X63" s="45">
        <v>227</v>
      </c>
      <c r="Y63" s="45">
        <v>313</v>
      </c>
      <c r="Z63" s="105">
        <v>198</v>
      </c>
    </row>
    <row r="64" spans="1:26" ht="15.75" x14ac:dyDescent="0.25">
      <c r="A64" s="36">
        <v>46</v>
      </c>
      <c r="B64" s="101" t="s">
        <v>69</v>
      </c>
      <c r="C64" s="85">
        <v>173001000308</v>
      </c>
      <c r="D64" s="85">
        <v>173001000308</v>
      </c>
      <c r="E64" s="48" t="s">
        <v>147</v>
      </c>
      <c r="F64" s="9" t="s">
        <v>73</v>
      </c>
      <c r="G64" s="9" t="s">
        <v>93</v>
      </c>
      <c r="H64" s="114" t="s">
        <v>20</v>
      </c>
      <c r="I64" s="82"/>
      <c r="J64" s="9"/>
      <c r="K64" s="77"/>
      <c r="L64" s="46"/>
      <c r="M64" s="46"/>
      <c r="N64" s="46"/>
      <c r="O64" s="46"/>
      <c r="P64" s="46"/>
      <c r="Q64" s="46"/>
      <c r="R64" s="46"/>
      <c r="S64" s="34"/>
      <c r="T64" s="34"/>
      <c r="U64" s="34"/>
      <c r="V64" s="45">
        <v>162</v>
      </c>
      <c r="W64" s="9"/>
      <c r="X64" s="45">
        <v>1069</v>
      </c>
      <c r="Y64" s="45">
        <v>1361</v>
      </c>
      <c r="Z64" s="105">
        <v>779</v>
      </c>
    </row>
    <row r="65" spans="1:26" ht="15.75" x14ac:dyDescent="0.25">
      <c r="A65" s="191">
        <v>47</v>
      </c>
      <c r="B65" s="101" t="s">
        <v>69</v>
      </c>
      <c r="C65" s="85">
        <v>173001001088</v>
      </c>
      <c r="D65" s="85">
        <v>173001002777</v>
      </c>
      <c r="E65" s="48" t="s">
        <v>138</v>
      </c>
      <c r="F65" s="9" t="s">
        <v>113</v>
      </c>
      <c r="G65" s="9" t="s">
        <v>93</v>
      </c>
      <c r="H65" s="114" t="s">
        <v>20</v>
      </c>
      <c r="I65" s="76"/>
      <c r="J65" s="80"/>
      <c r="K65" s="77"/>
      <c r="L65" s="46"/>
      <c r="M65" s="46"/>
      <c r="N65" s="46"/>
      <c r="O65" s="46"/>
      <c r="P65" s="46"/>
      <c r="Q65" s="46"/>
      <c r="R65" s="119">
        <v>56</v>
      </c>
      <c r="S65" s="34"/>
      <c r="T65" s="34"/>
      <c r="U65" s="34"/>
      <c r="V65" s="45">
        <v>56</v>
      </c>
      <c r="W65" s="9"/>
      <c r="X65" s="34"/>
      <c r="Y65" s="34"/>
      <c r="Z65" s="105">
        <v>56</v>
      </c>
    </row>
    <row r="66" spans="1:26" ht="15.75" x14ac:dyDescent="0.25">
      <c r="A66" s="191"/>
      <c r="B66" s="101" t="s">
        <v>69</v>
      </c>
      <c r="C66" s="85">
        <v>173001001088</v>
      </c>
      <c r="D66" s="85">
        <v>173001001088</v>
      </c>
      <c r="E66" s="48" t="s">
        <v>138</v>
      </c>
      <c r="F66" s="9" t="s">
        <v>73</v>
      </c>
      <c r="G66" s="9" t="s">
        <v>93</v>
      </c>
      <c r="H66" s="114" t="s">
        <v>20</v>
      </c>
      <c r="I66" s="76"/>
      <c r="J66" s="80"/>
      <c r="K66" s="77"/>
      <c r="L66" s="46"/>
      <c r="M66" s="46"/>
      <c r="N66" s="46"/>
      <c r="O66" s="46"/>
      <c r="P66" s="46"/>
      <c r="Q66" s="46"/>
      <c r="R66" s="119">
        <v>180</v>
      </c>
      <c r="S66" s="34"/>
      <c r="T66" s="34"/>
      <c r="U66" s="34"/>
      <c r="V66" s="45">
        <v>180</v>
      </c>
      <c r="W66" s="9"/>
      <c r="X66" s="34"/>
      <c r="Y66" s="45">
        <v>1433</v>
      </c>
      <c r="Z66" s="105">
        <v>180</v>
      </c>
    </row>
    <row r="67" spans="1:26" ht="15.75" x14ac:dyDescent="0.25">
      <c r="A67" s="36">
        <v>49</v>
      </c>
      <c r="B67" s="101" t="s">
        <v>69</v>
      </c>
      <c r="C67" s="85">
        <v>173001000359</v>
      </c>
      <c r="D67" s="85">
        <v>173001000359</v>
      </c>
      <c r="E67" s="48" t="s">
        <v>88</v>
      </c>
      <c r="F67" s="9" t="s">
        <v>73</v>
      </c>
      <c r="G67" s="9" t="s">
        <v>93</v>
      </c>
      <c r="H67" s="37" t="s">
        <v>20</v>
      </c>
      <c r="I67" s="82"/>
      <c r="J67" s="9"/>
      <c r="K67" s="77"/>
      <c r="L67" s="46"/>
      <c r="M67" s="46"/>
      <c r="N67" s="46"/>
      <c r="O67" s="46"/>
      <c r="P67" s="46"/>
      <c r="Q67" s="46"/>
      <c r="R67" s="46"/>
      <c r="S67" s="34"/>
      <c r="T67" s="34"/>
      <c r="U67" s="34"/>
      <c r="V67" s="45">
        <v>557</v>
      </c>
      <c r="W67" s="34"/>
      <c r="X67" s="34"/>
      <c r="Y67" s="45">
        <v>1344</v>
      </c>
      <c r="Z67" s="105">
        <v>557</v>
      </c>
    </row>
    <row r="68" spans="1:26" ht="15.75" x14ac:dyDescent="0.25">
      <c r="A68" s="36">
        <v>50</v>
      </c>
      <c r="B68" s="101" t="s">
        <v>69</v>
      </c>
      <c r="C68" s="85">
        <v>173001010214</v>
      </c>
      <c r="D68" s="85">
        <v>173001010214</v>
      </c>
      <c r="E68" s="48" t="s">
        <v>135</v>
      </c>
      <c r="F68" s="9" t="s">
        <v>73</v>
      </c>
      <c r="G68" s="9" t="s">
        <v>93</v>
      </c>
      <c r="H68" s="37" t="s">
        <v>20</v>
      </c>
      <c r="I68" s="82"/>
      <c r="J68" s="9"/>
      <c r="K68" s="77"/>
      <c r="L68" s="46"/>
      <c r="M68" s="46"/>
      <c r="N68" s="46"/>
      <c r="O68" s="46"/>
      <c r="P68" s="46"/>
      <c r="Q68" s="46"/>
      <c r="R68" s="119">
        <v>389</v>
      </c>
      <c r="S68" s="34"/>
      <c r="T68" s="45">
        <v>482</v>
      </c>
      <c r="U68" s="45">
        <v>978</v>
      </c>
      <c r="V68" s="45">
        <v>389</v>
      </c>
      <c r="W68" s="34"/>
      <c r="X68" s="45">
        <v>482</v>
      </c>
      <c r="Y68" s="45">
        <v>978</v>
      </c>
      <c r="Z68" s="105">
        <v>389</v>
      </c>
    </row>
    <row r="69" spans="1:26" ht="15.75" x14ac:dyDescent="0.25">
      <c r="A69" s="36">
        <v>51</v>
      </c>
      <c r="B69" s="101" t="s">
        <v>69</v>
      </c>
      <c r="C69" s="87">
        <v>173001003048</v>
      </c>
      <c r="D69" s="87">
        <v>173001003048</v>
      </c>
      <c r="E69" s="50" t="s">
        <v>143</v>
      </c>
      <c r="F69" s="9" t="s">
        <v>73</v>
      </c>
      <c r="G69" s="9" t="s">
        <v>93</v>
      </c>
      <c r="H69" s="37"/>
      <c r="I69" s="82"/>
      <c r="J69" s="9"/>
      <c r="K69" s="77"/>
      <c r="L69" s="46"/>
      <c r="M69" s="46"/>
      <c r="N69" s="46"/>
      <c r="O69" s="46"/>
      <c r="P69" s="46"/>
      <c r="Q69" s="46"/>
      <c r="R69" s="46"/>
      <c r="S69" s="43"/>
      <c r="T69" s="43"/>
      <c r="U69" s="43"/>
      <c r="V69" s="43"/>
      <c r="W69" s="34"/>
      <c r="X69" s="34"/>
      <c r="Y69" s="45">
        <v>365</v>
      </c>
      <c r="Z69" s="105">
        <v>81</v>
      </c>
    </row>
    <row r="70" spans="1:26" ht="15.75" x14ac:dyDescent="0.25">
      <c r="A70" s="36">
        <v>52</v>
      </c>
      <c r="B70" s="101" t="s">
        <v>69</v>
      </c>
      <c r="C70" s="85">
        <v>173001005351</v>
      </c>
      <c r="D70" s="85">
        <v>173001005351</v>
      </c>
      <c r="E70" s="50" t="s">
        <v>142</v>
      </c>
      <c r="F70" s="9" t="s">
        <v>73</v>
      </c>
      <c r="G70" s="9" t="s">
        <v>93</v>
      </c>
      <c r="H70" s="37" t="s">
        <v>20</v>
      </c>
      <c r="I70" s="82"/>
      <c r="J70" s="9"/>
      <c r="K70" s="77"/>
      <c r="L70" s="46"/>
      <c r="M70" s="46"/>
      <c r="N70" s="46"/>
      <c r="O70" s="46"/>
      <c r="P70" s="46"/>
      <c r="Q70" s="46"/>
      <c r="R70" s="119">
        <v>118</v>
      </c>
      <c r="S70" s="34"/>
      <c r="T70" s="34"/>
      <c r="U70" s="34"/>
      <c r="V70" s="45">
        <v>118</v>
      </c>
      <c r="W70" s="45">
        <v>57</v>
      </c>
      <c r="X70" s="45">
        <v>360</v>
      </c>
      <c r="Y70" s="45">
        <v>376</v>
      </c>
      <c r="Z70" s="105">
        <v>118</v>
      </c>
    </row>
    <row r="71" spans="1:26" ht="15.75" x14ac:dyDescent="0.25">
      <c r="A71" s="36">
        <v>53</v>
      </c>
      <c r="B71" s="101" t="s">
        <v>69</v>
      </c>
      <c r="C71" s="85">
        <v>173001010842</v>
      </c>
      <c r="D71" s="85">
        <v>173001010842</v>
      </c>
      <c r="E71" s="50" t="s">
        <v>137</v>
      </c>
      <c r="F71" s="9" t="s">
        <v>73</v>
      </c>
      <c r="G71" s="9" t="s">
        <v>93</v>
      </c>
      <c r="H71" s="37" t="s">
        <v>20</v>
      </c>
      <c r="I71" s="82"/>
      <c r="J71" s="9"/>
      <c r="K71" s="77"/>
      <c r="L71" s="46"/>
      <c r="M71" s="46"/>
      <c r="N71" s="46"/>
      <c r="O71" s="46"/>
      <c r="P71" s="46"/>
      <c r="Q71" s="46"/>
      <c r="R71" s="119">
        <v>155</v>
      </c>
      <c r="S71" s="34"/>
      <c r="T71" s="34"/>
      <c r="U71" s="34"/>
      <c r="V71" s="45">
        <v>155</v>
      </c>
      <c r="W71" s="45">
        <v>46</v>
      </c>
      <c r="X71" s="45">
        <v>378</v>
      </c>
      <c r="Y71" s="45">
        <v>869</v>
      </c>
      <c r="Z71" s="105">
        <v>309</v>
      </c>
    </row>
    <row r="72" spans="1:26" ht="15.75" x14ac:dyDescent="0.25">
      <c r="A72" s="36">
        <v>54</v>
      </c>
      <c r="B72" s="101" t="s">
        <v>69</v>
      </c>
      <c r="C72" s="85">
        <v>173001006896</v>
      </c>
      <c r="D72" s="85">
        <v>173001006896</v>
      </c>
      <c r="E72" s="50" t="s">
        <v>140</v>
      </c>
      <c r="F72" s="9" t="s">
        <v>73</v>
      </c>
      <c r="G72" s="9" t="s">
        <v>93</v>
      </c>
      <c r="H72" s="37" t="s">
        <v>20</v>
      </c>
      <c r="I72" s="82"/>
      <c r="J72" s="9"/>
      <c r="K72" s="77"/>
      <c r="L72" s="46"/>
      <c r="M72" s="46"/>
      <c r="N72" s="46"/>
      <c r="O72" s="46"/>
      <c r="P72" s="46"/>
      <c r="Q72" s="46"/>
      <c r="R72" s="46"/>
      <c r="S72" s="34"/>
      <c r="T72" s="34"/>
      <c r="U72" s="34"/>
      <c r="V72" s="34"/>
      <c r="W72" s="45">
        <v>64</v>
      </c>
      <c r="X72" s="45">
        <v>473</v>
      </c>
      <c r="Y72" s="45">
        <v>482</v>
      </c>
      <c r="Z72" s="105">
        <v>150</v>
      </c>
    </row>
    <row r="73" spans="1:26" ht="15.75" x14ac:dyDescent="0.25">
      <c r="A73" s="36">
        <v>55</v>
      </c>
      <c r="B73" s="101" t="s">
        <v>69</v>
      </c>
      <c r="C73" s="85">
        <v>173001000341</v>
      </c>
      <c r="D73" s="85">
        <v>173001000341</v>
      </c>
      <c r="E73" s="50" t="s">
        <v>139</v>
      </c>
      <c r="F73" s="9" t="s">
        <v>73</v>
      </c>
      <c r="G73" s="9" t="s">
        <v>93</v>
      </c>
      <c r="H73" s="37"/>
      <c r="I73" s="82"/>
      <c r="J73" s="9"/>
      <c r="K73" s="77"/>
      <c r="L73" s="46"/>
      <c r="M73" s="46"/>
      <c r="N73" s="46"/>
      <c r="O73" s="46"/>
      <c r="P73" s="46"/>
      <c r="Q73" s="46"/>
      <c r="R73" s="46"/>
      <c r="S73" s="34"/>
      <c r="T73" s="34"/>
      <c r="U73" s="34"/>
      <c r="V73" s="34"/>
      <c r="W73" s="45">
        <v>59</v>
      </c>
      <c r="X73" s="45">
        <v>620</v>
      </c>
      <c r="Y73" s="45">
        <v>510</v>
      </c>
      <c r="Z73" s="105">
        <v>204</v>
      </c>
    </row>
    <row r="74" spans="1:26" ht="15.75" x14ac:dyDescent="0.25">
      <c r="A74" s="36">
        <v>56</v>
      </c>
      <c r="B74" s="101" t="s">
        <v>69</v>
      </c>
      <c r="C74" s="85">
        <v>173001000367</v>
      </c>
      <c r="D74" s="85">
        <v>173001000367</v>
      </c>
      <c r="E74" s="50" t="s">
        <v>141</v>
      </c>
      <c r="F74" s="9" t="s">
        <v>73</v>
      </c>
      <c r="G74" s="9" t="s">
        <v>93</v>
      </c>
      <c r="H74" s="37"/>
      <c r="I74" s="82"/>
      <c r="J74" s="9"/>
      <c r="K74" s="77"/>
      <c r="L74" s="46"/>
      <c r="M74" s="46"/>
      <c r="N74" s="46"/>
      <c r="O74" s="46"/>
      <c r="P74" s="46"/>
      <c r="Q74" s="46"/>
      <c r="R74" s="46"/>
      <c r="S74" s="34"/>
      <c r="T74" s="34"/>
      <c r="U74" s="34"/>
      <c r="V74" s="34"/>
      <c r="W74" s="45">
        <v>277</v>
      </c>
      <c r="X74" s="45">
        <v>1286</v>
      </c>
      <c r="Y74" s="45">
        <v>1026</v>
      </c>
      <c r="Z74" s="105">
        <v>496</v>
      </c>
    </row>
    <row r="75" spans="1:26" ht="15.75" x14ac:dyDescent="0.25">
      <c r="A75" s="36">
        <v>57</v>
      </c>
      <c r="B75" s="101" t="s">
        <v>69</v>
      </c>
      <c r="C75" s="85">
        <v>173001009259</v>
      </c>
      <c r="D75" s="85">
        <v>173001009259</v>
      </c>
      <c r="E75" s="50" t="s">
        <v>128</v>
      </c>
      <c r="F75" s="9" t="s">
        <v>73</v>
      </c>
      <c r="G75" s="9" t="s">
        <v>93</v>
      </c>
      <c r="H75" s="37" t="s">
        <v>20</v>
      </c>
      <c r="I75" s="82"/>
      <c r="J75" s="9"/>
      <c r="K75" s="77"/>
      <c r="L75" s="46"/>
      <c r="M75" s="46"/>
      <c r="N75" s="46"/>
      <c r="O75" s="46"/>
      <c r="P75" s="46"/>
      <c r="Q75" s="46"/>
      <c r="R75" s="46"/>
      <c r="S75" s="34"/>
      <c r="T75" s="34"/>
      <c r="U75" s="34"/>
      <c r="V75" s="34"/>
      <c r="W75" s="45">
        <v>52</v>
      </c>
      <c r="X75" s="45">
        <v>390</v>
      </c>
      <c r="Y75" s="45">
        <v>438</v>
      </c>
      <c r="Z75" s="105">
        <v>189</v>
      </c>
    </row>
    <row r="76" spans="1:26" ht="16.5" thickBot="1" x14ac:dyDescent="0.3">
      <c r="A76" s="36">
        <v>58</v>
      </c>
      <c r="B76" s="108" t="s">
        <v>69</v>
      </c>
      <c r="C76" s="90">
        <v>173001010842</v>
      </c>
      <c r="D76" s="90">
        <v>173001011172</v>
      </c>
      <c r="E76" s="91" t="s">
        <v>137</v>
      </c>
      <c r="F76" s="89" t="s">
        <v>90</v>
      </c>
      <c r="G76" s="89" t="s">
        <v>93</v>
      </c>
      <c r="H76" s="115" t="s">
        <v>20</v>
      </c>
      <c r="I76" s="33"/>
      <c r="J76" s="89"/>
      <c r="K76" s="92"/>
      <c r="L76" s="93"/>
      <c r="M76" s="93"/>
      <c r="N76" s="93"/>
      <c r="O76" s="93"/>
      <c r="P76" s="93"/>
      <c r="Q76" s="93"/>
      <c r="R76" s="93"/>
      <c r="S76" s="94"/>
      <c r="T76" s="94"/>
      <c r="U76" s="94"/>
      <c r="V76" s="94"/>
      <c r="W76" s="95">
        <v>24</v>
      </c>
      <c r="X76" s="95">
        <v>212</v>
      </c>
      <c r="Y76" s="94"/>
      <c r="Z76" s="109"/>
    </row>
    <row r="77" spans="1:26" ht="16.5" customHeight="1" thickBot="1" x14ac:dyDescent="0.3">
      <c r="B77" s="189" t="s">
        <v>21</v>
      </c>
      <c r="C77" s="190"/>
      <c r="D77" s="190"/>
      <c r="E77" s="190"/>
      <c r="F77" s="190"/>
      <c r="G77" s="190"/>
      <c r="H77" s="96"/>
      <c r="I77" s="96"/>
      <c r="J77" s="97"/>
      <c r="K77" s="98">
        <f t="shared" ref="K77:Z77" si="0">SUM(K8:K76)</f>
        <v>61</v>
      </c>
      <c r="L77" s="99">
        <f t="shared" si="0"/>
        <v>462</v>
      </c>
      <c r="M77" s="99">
        <f t="shared" si="0"/>
        <v>248</v>
      </c>
      <c r="N77" s="99">
        <f t="shared" si="0"/>
        <v>204</v>
      </c>
      <c r="O77" s="99">
        <f t="shared" si="0"/>
        <v>446</v>
      </c>
      <c r="P77" s="99">
        <f t="shared" si="0"/>
        <v>2741</v>
      </c>
      <c r="Q77" s="99">
        <f t="shared" si="0"/>
        <v>3730</v>
      </c>
      <c r="R77" s="99">
        <f t="shared" si="0"/>
        <v>5840</v>
      </c>
      <c r="S77" s="99">
        <f t="shared" si="0"/>
        <v>962</v>
      </c>
      <c r="T77" s="99">
        <f t="shared" si="0"/>
        <v>6776</v>
      </c>
      <c r="U77" s="99">
        <f t="shared" si="0"/>
        <v>8915</v>
      </c>
      <c r="V77" s="99">
        <f t="shared" si="0"/>
        <v>6670</v>
      </c>
      <c r="W77" s="99">
        <f t="shared" si="0"/>
        <v>2251</v>
      </c>
      <c r="X77" s="99">
        <f t="shared" si="0"/>
        <v>16090</v>
      </c>
      <c r="Y77" s="99">
        <f t="shared" si="0"/>
        <v>22395</v>
      </c>
      <c r="Z77" s="100">
        <f t="shared" si="0"/>
        <v>9404</v>
      </c>
    </row>
    <row r="78" spans="1:26" s="53" customFormat="1" ht="18" x14ac:dyDescent="0.25">
      <c r="C78" s="88"/>
      <c r="D78" s="88"/>
      <c r="N78" s="111">
        <f>SUM(K77:N77)</f>
        <v>975</v>
      </c>
      <c r="R78" s="111">
        <f>SUM(O77:R77)</f>
        <v>12757</v>
      </c>
      <c r="V78" s="111">
        <f>SUM(S77:V77)</f>
        <v>23323</v>
      </c>
      <c r="Z78" s="111">
        <f>SUM(W77:Z77)</f>
        <v>50140</v>
      </c>
    </row>
    <row r="79" spans="1:26" ht="15.75" x14ac:dyDescent="0.2">
      <c r="E79" s="112" t="s">
        <v>162</v>
      </c>
    </row>
    <row r="80" spans="1:26" ht="15" x14ac:dyDescent="0.2">
      <c r="E80" s="40" t="s">
        <v>172</v>
      </c>
    </row>
    <row r="81" spans="5:5" x14ac:dyDescent="0.2">
      <c r="E81" s="35" t="s">
        <v>169</v>
      </c>
    </row>
    <row r="82" spans="5:5" x14ac:dyDescent="0.2">
      <c r="E82" s="116" t="s">
        <v>170</v>
      </c>
    </row>
    <row r="83" spans="5:5" x14ac:dyDescent="0.2">
      <c r="E83" s="117" t="s">
        <v>171</v>
      </c>
    </row>
    <row r="84" spans="5:5" ht="15" x14ac:dyDescent="0.25">
      <c r="E84" s="50" t="s">
        <v>173</v>
      </c>
    </row>
  </sheetData>
  <autoFilter ref="A7:AB84"/>
  <mergeCells count="22">
    <mergeCell ref="B77:G77"/>
    <mergeCell ref="A8:A11"/>
    <mergeCell ref="A12:A14"/>
    <mergeCell ref="A15:A16"/>
    <mergeCell ref="A21:A22"/>
    <mergeCell ref="A56:A58"/>
    <mergeCell ref="A65:A66"/>
    <mergeCell ref="A37:A38"/>
    <mergeCell ref="B3:Z3"/>
    <mergeCell ref="H5:I6"/>
    <mergeCell ref="K5:Z5"/>
    <mergeCell ref="K6:N6"/>
    <mergeCell ref="O6:R6"/>
    <mergeCell ref="S6:V6"/>
    <mergeCell ref="W6:Z6"/>
    <mergeCell ref="J5:J7"/>
    <mergeCell ref="B5:B7"/>
    <mergeCell ref="C5:C7"/>
    <mergeCell ref="D5:D7"/>
    <mergeCell ref="E5:E7"/>
    <mergeCell ref="F5:F7"/>
    <mergeCell ref="G5:G7"/>
  </mergeCells>
  <printOptions horizontalCentered="1" verticalCentered="1"/>
  <pageMargins left="0" right="0" top="0.74803149606299213" bottom="0.74803149606299213" header="0.31496062992125984" footer="0.31496062992125984"/>
  <pageSetup paperSize="121" scale="60"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10"/>
  <sheetViews>
    <sheetView workbookViewId="0">
      <selection activeCell="F3" sqref="F3"/>
    </sheetView>
  </sheetViews>
  <sheetFormatPr baseColWidth="10" defaultRowHeight="15" x14ac:dyDescent="0.25"/>
  <sheetData>
    <row r="2" spans="2:2" x14ac:dyDescent="0.25">
      <c r="B2" t="s">
        <v>59</v>
      </c>
    </row>
    <row r="3" spans="2:2" x14ac:dyDescent="0.25">
      <c r="B3" s="32" t="s">
        <v>58</v>
      </c>
    </row>
    <row r="4" spans="2:2" x14ac:dyDescent="0.25">
      <c r="B4" s="32" t="s">
        <v>60</v>
      </c>
    </row>
    <row r="5" spans="2:2" x14ac:dyDescent="0.25">
      <c r="B5" s="32" t="s">
        <v>61</v>
      </c>
    </row>
    <row r="6" spans="2:2" x14ac:dyDescent="0.25">
      <c r="B6" s="32" t="s">
        <v>62</v>
      </c>
    </row>
    <row r="7" spans="2:2" x14ac:dyDescent="0.25">
      <c r="B7" s="32" t="s">
        <v>63</v>
      </c>
    </row>
    <row r="8" spans="2:2" x14ac:dyDescent="0.25">
      <c r="B8" s="32" t="s">
        <v>57</v>
      </c>
    </row>
    <row r="9" spans="2:2" x14ac:dyDescent="0.25">
      <c r="B9" s="32" t="s">
        <v>64</v>
      </c>
    </row>
    <row r="10" spans="2:2" x14ac:dyDescent="0.25">
      <c r="B10" s="32" t="s">
        <v>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Diagnóstico</vt:lpstr>
      <vt:lpstr>1. Estratégica </vt:lpstr>
      <vt:lpstr>1.1 Meta por sede educativa</vt:lpstr>
      <vt:lpstr>Hoja14</vt:lpstr>
      <vt:lpstr>'1.1 Meta por sede educativa'!Área_de_impresión</vt:lpstr>
      <vt:lpstr>'1.1 Meta por sede educativa'!Títulos_a_imprimir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 de Windows</dc:creator>
  <cp:lastModifiedBy>Camilo</cp:lastModifiedBy>
  <cp:lastPrinted>2017-10-09T17:02:11Z</cp:lastPrinted>
  <dcterms:created xsi:type="dcterms:W3CDTF">2016-07-26T15:24:47Z</dcterms:created>
  <dcterms:modified xsi:type="dcterms:W3CDTF">2018-01-05T19:46:02Z</dcterms:modified>
</cp:coreProperties>
</file>