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6930" activeTab="1"/>
  </bookViews>
  <sheets>
    <sheet name="ALMUERZOS" sheetId="3" r:id="rId1"/>
    <sheet name="CUADRO DE PRIORIZACION" sheetId="5" r:id="rId2"/>
  </sheets>
  <externalReferences>
    <externalReference r:id="rId3"/>
  </externalReferences>
  <calcPr calcId="145621"/>
</workbook>
</file>

<file path=xl/calcChain.xml><?xml version="1.0" encoding="utf-8"?>
<calcChain xmlns="http://schemas.openxmlformats.org/spreadsheetml/2006/main">
  <c r="P218" i="5" l="1"/>
  <c r="O218" i="5"/>
  <c r="N223" i="5" s="1"/>
  <c r="N218" i="5"/>
  <c r="N221" i="5" s="1"/>
  <c r="Q217" i="5"/>
  <c r="M217" i="5" s="1"/>
  <c r="Q216" i="5"/>
  <c r="M216" i="5" s="1"/>
  <c r="Q215" i="5"/>
  <c r="M215" i="5" s="1"/>
  <c r="Q214" i="5"/>
  <c r="M214" i="5" s="1"/>
  <c r="Q213" i="5"/>
  <c r="M213" i="5" s="1"/>
  <c r="Q212" i="5"/>
  <c r="M212" i="5" s="1"/>
  <c r="Q211" i="5"/>
  <c r="M211" i="5" s="1"/>
  <c r="Q210" i="5"/>
  <c r="M210" i="5" s="1"/>
  <c r="Q209" i="5"/>
  <c r="M209" i="5" s="1"/>
  <c r="Q208" i="5"/>
  <c r="M208" i="5" s="1"/>
  <c r="Q207" i="5"/>
  <c r="M207" i="5" s="1"/>
  <c r="Q206" i="5"/>
  <c r="M206" i="5" s="1"/>
  <c r="Q205" i="5"/>
  <c r="M205" i="5" s="1"/>
  <c r="Q204" i="5"/>
  <c r="M204" i="5" s="1"/>
  <c r="Q203" i="5"/>
  <c r="M203" i="5" s="1"/>
  <c r="Q202" i="5"/>
  <c r="M202" i="5" s="1"/>
  <c r="Q201" i="5"/>
  <c r="M201" i="5" s="1"/>
  <c r="Q200" i="5"/>
  <c r="M200" i="5" s="1"/>
  <c r="Q199" i="5"/>
  <c r="M199" i="5" s="1"/>
  <c r="Q198" i="5"/>
  <c r="M198" i="5" s="1"/>
  <c r="Q197" i="5"/>
  <c r="M197" i="5" s="1"/>
  <c r="Q196" i="5"/>
  <c r="M196" i="5" s="1"/>
  <c r="Q195" i="5"/>
  <c r="M195" i="5" s="1"/>
  <c r="Q194" i="5"/>
  <c r="M194" i="5" s="1"/>
  <c r="Q193" i="5"/>
  <c r="M193" i="5" s="1"/>
  <c r="Q192" i="5"/>
  <c r="M192" i="5" s="1"/>
  <c r="Q191" i="5"/>
  <c r="M191" i="5" s="1"/>
  <c r="Q190" i="5"/>
  <c r="M190" i="5" s="1"/>
  <c r="Q189" i="5"/>
  <c r="M189" i="5" s="1"/>
  <c r="Q188" i="5"/>
  <c r="M188" i="5" s="1"/>
  <c r="Q187" i="5"/>
  <c r="M187" i="5" s="1"/>
  <c r="Q186" i="5"/>
  <c r="M186" i="5" s="1"/>
  <c r="Q185" i="5"/>
  <c r="M185" i="5" s="1"/>
  <c r="Q184" i="5"/>
  <c r="M184" i="5" s="1"/>
  <c r="Q183" i="5"/>
  <c r="M183" i="5" s="1"/>
  <c r="Q182" i="5"/>
  <c r="M182" i="5" s="1"/>
  <c r="Q181" i="5"/>
  <c r="M181" i="5" s="1"/>
  <c r="Q180" i="5"/>
  <c r="M180" i="5" s="1"/>
  <c r="Q179" i="5"/>
  <c r="M179" i="5" s="1"/>
  <c r="Q178" i="5"/>
  <c r="M178" i="5" s="1"/>
  <c r="Q177" i="5"/>
  <c r="M177" i="5" s="1"/>
  <c r="Q176" i="5"/>
  <c r="M176" i="5" s="1"/>
  <c r="Q175" i="5"/>
  <c r="M175" i="5" s="1"/>
  <c r="Q174" i="5"/>
  <c r="M174" i="5" s="1"/>
  <c r="Q173" i="5"/>
  <c r="M173" i="5" s="1"/>
  <c r="Q172" i="5"/>
  <c r="M172" i="5" s="1"/>
  <c r="Q171" i="5"/>
  <c r="M171" i="5" s="1"/>
  <c r="Q170" i="5"/>
  <c r="M170" i="5" s="1"/>
  <c r="Q169" i="5"/>
  <c r="M169" i="5" s="1"/>
  <c r="Q168" i="5"/>
  <c r="M168" i="5" s="1"/>
  <c r="Q167" i="5"/>
  <c r="M167" i="5" s="1"/>
  <c r="Q166" i="5"/>
  <c r="M166" i="5" s="1"/>
  <c r="Q165" i="5"/>
  <c r="M165" i="5" s="1"/>
  <c r="Q164" i="5"/>
  <c r="M164" i="5" s="1"/>
  <c r="Q163" i="5"/>
  <c r="M163" i="5" s="1"/>
  <c r="Q162" i="5"/>
  <c r="M162" i="5" s="1"/>
  <c r="Q161" i="5"/>
  <c r="M161" i="5" s="1"/>
  <c r="Q160" i="5"/>
  <c r="M160" i="5" s="1"/>
  <c r="Q159" i="5"/>
  <c r="M159" i="5" s="1"/>
  <c r="Q158" i="5"/>
  <c r="M158" i="5" s="1"/>
  <c r="Q157" i="5"/>
  <c r="M157" i="5" s="1"/>
  <c r="Q156" i="5"/>
  <c r="M156" i="5" s="1"/>
  <c r="Q155" i="5"/>
  <c r="M155" i="5" s="1"/>
  <c r="Q154" i="5"/>
  <c r="M154" i="5" s="1"/>
  <c r="Q153" i="5"/>
  <c r="M153" i="5" s="1"/>
  <c r="Q152" i="5"/>
  <c r="M152" i="5" s="1"/>
  <c r="Q151" i="5"/>
  <c r="M151" i="5" s="1"/>
  <c r="Q150" i="5"/>
  <c r="M150" i="5" s="1"/>
  <c r="Q149" i="5"/>
  <c r="M149" i="5" s="1"/>
  <c r="Q148" i="5"/>
  <c r="M148" i="5" s="1"/>
  <c r="Q147" i="5"/>
  <c r="M147" i="5" s="1"/>
  <c r="Q146" i="5"/>
  <c r="M146" i="5" s="1"/>
  <c r="Q145" i="5"/>
  <c r="M145" i="5" s="1"/>
  <c r="Q144" i="5"/>
  <c r="M144" i="5" s="1"/>
  <c r="Q143" i="5"/>
  <c r="M143" i="5" s="1"/>
  <c r="Q142" i="5"/>
  <c r="M142" i="5" s="1"/>
  <c r="Q141" i="5"/>
  <c r="M141" i="5" s="1"/>
  <c r="Q140" i="5"/>
  <c r="M140" i="5" s="1"/>
  <c r="Q139" i="5"/>
  <c r="M139" i="5" s="1"/>
  <c r="Q138" i="5"/>
  <c r="M138" i="5" s="1"/>
  <c r="Q137" i="5"/>
  <c r="M137" i="5" s="1"/>
  <c r="Q136" i="5"/>
  <c r="M136" i="5" s="1"/>
  <c r="Q135" i="5"/>
  <c r="M135" i="5"/>
  <c r="Q134" i="5"/>
  <c r="M134" i="5"/>
  <c r="Q133" i="5"/>
  <c r="M133" i="5"/>
  <c r="Q132" i="5"/>
  <c r="M132" i="5"/>
  <c r="Q131" i="5"/>
  <c r="M131" i="5"/>
  <c r="Q130" i="5"/>
  <c r="M130" i="5"/>
  <c r="Q129" i="5"/>
  <c r="M129" i="5"/>
  <c r="Q128" i="5"/>
  <c r="M128" i="5"/>
  <c r="Q127" i="5"/>
  <c r="M127" i="5"/>
  <c r="Q126" i="5"/>
  <c r="M126" i="5"/>
  <c r="Q125" i="5"/>
  <c r="M125" i="5"/>
  <c r="Q124" i="5"/>
  <c r="M124" i="5"/>
  <c r="Q123" i="5"/>
  <c r="M123" i="5"/>
  <c r="Q122" i="5"/>
  <c r="M122" i="5"/>
  <c r="Q121" i="5"/>
  <c r="M121" i="5"/>
  <c r="Q120" i="5"/>
  <c r="M120" i="5"/>
  <c r="Q119" i="5"/>
  <c r="M119" i="5"/>
  <c r="Q118" i="5"/>
  <c r="M118" i="5"/>
  <c r="Q117" i="5"/>
  <c r="M117" i="5"/>
  <c r="Q116" i="5"/>
  <c r="M116" i="5"/>
  <c r="Q115" i="5"/>
  <c r="M115" i="5"/>
  <c r="Q114" i="5"/>
  <c r="M114" i="5"/>
  <c r="Q113" i="5"/>
  <c r="M113" i="5"/>
  <c r="Q112" i="5"/>
  <c r="M112" i="5"/>
  <c r="Q111" i="5"/>
  <c r="M111" i="5"/>
  <c r="Q110" i="5"/>
  <c r="M110" i="5"/>
  <c r="Q109" i="5"/>
  <c r="M109" i="5"/>
  <c r="Q108" i="5"/>
  <c r="M108" i="5"/>
  <c r="Q107" i="5"/>
  <c r="M107" i="5"/>
  <c r="Q106" i="5"/>
  <c r="M106" i="5"/>
  <c r="Q105" i="5"/>
  <c r="M105" i="5"/>
  <c r="Q104" i="5"/>
  <c r="M104" i="5"/>
  <c r="Q103" i="5"/>
  <c r="M103" i="5"/>
  <c r="Q102" i="5"/>
  <c r="M102" i="5"/>
  <c r="Q101" i="5"/>
  <c r="M101" i="5"/>
  <c r="Q100" i="5"/>
  <c r="M100" i="5"/>
  <c r="Q99" i="5"/>
  <c r="M99" i="5"/>
  <c r="Q98" i="5"/>
  <c r="M98" i="5"/>
  <c r="Q97" i="5"/>
  <c r="M97" i="5"/>
  <c r="Q96" i="5"/>
  <c r="M96" i="5"/>
  <c r="Q95" i="5"/>
  <c r="M95" i="5"/>
  <c r="Q94" i="5"/>
  <c r="M94" i="5"/>
  <c r="Q93" i="5"/>
  <c r="M93" i="5"/>
  <c r="Q92" i="5"/>
  <c r="M92" i="5"/>
  <c r="Q91" i="5"/>
  <c r="M91" i="5"/>
  <c r="Q90" i="5"/>
  <c r="M90" i="5"/>
  <c r="Q89" i="5"/>
  <c r="M89" i="5"/>
  <c r="Q88" i="5"/>
  <c r="M88" i="5"/>
  <c r="Q87" i="5"/>
  <c r="M87" i="5"/>
  <c r="Q86" i="5"/>
  <c r="M86" i="5"/>
  <c r="Q85" i="5"/>
  <c r="M85" i="5"/>
  <c r="Q84" i="5"/>
  <c r="M84" i="5"/>
  <c r="Q83" i="5"/>
  <c r="M83" i="5"/>
  <c r="Q82" i="5"/>
  <c r="M82" i="5"/>
  <c r="Q81" i="5"/>
  <c r="M81" i="5"/>
  <c r="Q80" i="5"/>
  <c r="M80" i="5"/>
  <c r="Q79" i="5"/>
  <c r="M79" i="5"/>
  <c r="Q78" i="5"/>
  <c r="M78" i="5"/>
  <c r="Q77" i="5"/>
  <c r="M77" i="5"/>
  <c r="Q76" i="5"/>
  <c r="M76" i="5"/>
  <c r="Q75" i="5"/>
  <c r="M75" i="5"/>
  <c r="Q74" i="5"/>
  <c r="M74" i="5"/>
  <c r="Q73" i="5"/>
  <c r="M73" i="5"/>
  <c r="Q72" i="5"/>
  <c r="M72" i="5"/>
  <c r="Q71" i="5"/>
  <c r="M71" i="5"/>
  <c r="Q70" i="5"/>
  <c r="M70" i="5"/>
  <c r="Q69" i="5"/>
  <c r="M69" i="5"/>
  <c r="Q68" i="5"/>
  <c r="M68" i="5"/>
  <c r="Q67" i="5"/>
  <c r="M67" i="5"/>
  <c r="Q66" i="5"/>
  <c r="M66" i="5"/>
  <c r="Q65" i="5"/>
  <c r="M65" i="5"/>
  <c r="Q64" i="5"/>
  <c r="M64" i="5"/>
  <c r="Q63" i="5"/>
  <c r="M63" i="5"/>
  <c r="Q62" i="5"/>
  <c r="M62" i="5"/>
  <c r="Q61" i="5"/>
  <c r="M61" i="5"/>
  <c r="Q60" i="5"/>
  <c r="M60" i="5"/>
  <c r="Q59" i="5"/>
  <c r="M59" i="5"/>
  <c r="Q58" i="5"/>
  <c r="M58" i="5"/>
  <c r="Q57" i="5"/>
  <c r="M57" i="5"/>
  <c r="Q56" i="5"/>
  <c r="M56" i="5"/>
  <c r="Q55" i="5"/>
  <c r="M55" i="5"/>
  <c r="Q54" i="5"/>
  <c r="M54" i="5"/>
  <c r="Q53" i="5"/>
  <c r="M53" i="5"/>
  <c r="Q52" i="5"/>
  <c r="M52" i="5"/>
  <c r="Q51" i="5"/>
  <c r="M51" i="5"/>
  <c r="Q50" i="5"/>
  <c r="M50" i="5"/>
  <c r="Q49" i="5"/>
  <c r="M49" i="5"/>
  <c r="H49" i="5"/>
  <c r="Q48" i="5"/>
  <c r="M48" i="5" s="1"/>
  <c r="H48" i="5"/>
  <c r="Q47" i="5"/>
  <c r="M47" i="5"/>
  <c r="Q46" i="5"/>
  <c r="M46" i="5"/>
  <c r="Q45" i="5"/>
  <c r="M45" i="5"/>
  <c r="Q44" i="5"/>
  <c r="M44" i="5"/>
  <c r="Q43" i="5"/>
  <c r="M43" i="5"/>
  <c r="Q42" i="5"/>
  <c r="M42" i="5"/>
  <c r="Q41" i="5"/>
  <c r="M41" i="5"/>
  <c r="Q40" i="5"/>
  <c r="M40" i="5"/>
  <c r="Q39" i="5"/>
  <c r="M39" i="5"/>
  <c r="Q38" i="5"/>
  <c r="M38" i="5"/>
  <c r="Q37" i="5"/>
  <c r="M37" i="5"/>
  <c r="Q36" i="5"/>
  <c r="M36" i="5"/>
  <c r="Q35" i="5"/>
  <c r="M35" i="5"/>
  <c r="Q34" i="5"/>
  <c r="M34" i="5"/>
  <c r="Q33" i="5"/>
  <c r="M33" i="5"/>
  <c r="Q32" i="5"/>
  <c r="M32" i="5"/>
  <c r="Q31" i="5"/>
  <c r="M31" i="5"/>
  <c r="Q30" i="5"/>
  <c r="M30" i="5"/>
  <c r="Q29" i="5"/>
  <c r="M29" i="5"/>
  <c r="Q28" i="5"/>
  <c r="M28" i="5"/>
  <c r="Q27" i="5"/>
  <c r="M27" i="5"/>
  <c r="Q26" i="5"/>
  <c r="M26" i="5"/>
  <c r="Q25" i="5"/>
  <c r="M25" i="5"/>
  <c r="Q24" i="5"/>
  <c r="M24" i="5"/>
  <c r="Q23" i="5"/>
  <c r="M23" i="5"/>
  <c r="Q22" i="5"/>
  <c r="M22" i="5"/>
  <c r="Q21" i="5"/>
  <c r="M21" i="5"/>
  <c r="Q20" i="5"/>
  <c r="M20" i="5"/>
  <c r="Q19" i="5"/>
  <c r="M19" i="5"/>
  <c r="Q18" i="5"/>
  <c r="M18" i="5"/>
  <c r="Q17" i="5"/>
  <c r="M17" i="5"/>
  <c r="Q16" i="5"/>
  <c r="M16" i="5"/>
  <c r="Q15" i="5"/>
  <c r="M15" i="5"/>
  <c r="Q14" i="5"/>
  <c r="M14" i="5"/>
  <c r="Q13" i="5"/>
  <c r="M13" i="5"/>
  <c r="Q12" i="5"/>
  <c r="M12" i="5"/>
  <c r="Q11" i="5"/>
  <c r="M11" i="5"/>
  <c r="Q10" i="5"/>
  <c r="M10" i="5"/>
  <c r="Q9" i="5"/>
  <c r="M9" i="5"/>
  <c r="Q8" i="5"/>
  <c r="M8" i="5"/>
  <c r="Q7" i="5"/>
  <c r="M7" i="5"/>
  <c r="Q6" i="5"/>
  <c r="M6" i="5"/>
  <c r="Q5" i="5"/>
  <c r="M5" i="5"/>
  <c r="M218" i="5" l="1"/>
  <c r="Q218" i="5"/>
  <c r="Q43" i="3"/>
  <c r="P74" i="3"/>
  <c r="Q13" i="3"/>
  <c r="Q74" i="3" s="1"/>
  <c r="Q20" i="3"/>
  <c r="Q27" i="3"/>
  <c r="Q34" i="3"/>
  <c r="Q41" i="3"/>
  <c r="Q48" i="3"/>
  <c r="Q53" i="3"/>
  <c r="Q58" i="3"/>
  <c r="Q63" i="3"/>
  <c r="Q66" i="3"/>
  <c r="Q72" i="3"/>
  <c r="O74" i="3"/>
  <c r="N74" i="3"/>
</calcChain>
</file>

<file path=xl/comments1.xml><?xml version="1.0" encoding="utf-8"?>
<comments xmlns="http://schemas.openxmlformats.org/spreadsheetml/2006/main">
  <authors>
    <author>Diana Maria Villamizar Fonseca</author>
  </authors>
  <commentList>
    <comment ref="Q3" authorId="0">
      <text>
        <r>
          <rPr>
            <b/>
            <sz val="9"/>
            <color indexed="81"/>
            <rFont val="Tahoma"/>
            <family val="2"/>
          </rPr>
          <t>Diana Maria Villamizar Fonseca:</t>
        </r>
        <r>
          <rPr>
            <sz val="9"/>
            <color indexed="81"/>
            <rFont val="Tahoma"/>
            <family val="2"/>
          </rPr>
          <t xml:space="preserve">
Este campo debe ser igual a la suma de raciones diarias por modalidad</t>
        </r>
      </text>
    </comment>
  </commentList>
</comments>
</file>

<file path=xl/sharedStrings.xml><?xml version="1.0" encoding="utf-8"?>
<sst xmlns="http://schemas.openxmlformats.org/spreadsheetml/2006/main" count="2025" uniqueCount="708">
  <si>
    <t>ZONA</t>
  </si>
  <si>
    <t>CODIGO_DANE</t>
  </si>
  <si>
    <t>NOMBRE IE</t>
  </si>
  <si>
    <t>DANE_ANTERIOR</t>
  </si>
  <si>
    <t>NOMBRE SEDE</t>
  </si>
  <si>
    <t>COMUNA</t>
  </si>
  <si>
    <t>TIPO_JORNADA</t>
  </si>
  <si>
    <t>GRADO</t>
  </si>
  <si>
    <t>INST EDUC SAN SIMON</t>
  </si>
  <si>
    <t>SEDE 1  SAN SIMON</t>
  </si>
  <si>
    <t>COMUNA 03</t>
  </si>
  <si>
    <t>SEDE 3 MONTEALEGRE</t>
  </si>
  <si>
    <t>SEDE 2 RESTREPO</t>
  </si>
  <si>
    <t>SEDE 4 JARDIN NACIONAL</t>
  </si>
  <si>
    <t>INST EDUC LEONIDAS RUBIO VILLEGAS</t>
  </si>
  <si>
    <t>SEDE 3 RODRIGUEZ ANDRADE</t>
  </si>
  <si>
    <t>SEDE 2 MARGARITA PARDO</t>
  </si>
  <si>
    <t>COMUNA 09</t>
  </si>
  <si>
    <t>INST EDUC NORMAL SUPERIOR</t>
  </si>
  <si>
    <t>SEDE 1 NORMAL SUPERIOR</t>
  </si>
  <si>
    <t>SEDE 3 ANTONIO NARIÑO</t>
  </si>
  <si>
    <t>INST EDUC LICEO NACIONAL</t>
  </si>
  <si>
    <t>INST EDUC INEM MANUEL MURILLO TORO</t>
  </si>
  <si>
    <t>SEDE 1  INEM MANUEL MURILLO TORO</t>
  </si>
  <si>
    <t>SEDE 2  ANCON - PABLO SEXTO</t>
  </si>
  <si>
    <t>SEDE 4  LAS ACACIAS</t>
  </si>
  <si>
    <t>SEDE 4 LOS CRISTALES</t>
  </si>
  <si>
    <t>INST EDUC TEC SAGRADA FAMILIA</t>
  </si>
  <si>
    <t>SEDE 02 JULIA CALDERON CABRERA</t>
  </si>
  <si>
    <t>SEDE 03  VERSALLES</t>
  </si>
  <si>
    <t>INST EDUC  BOYACA</t>
  </si>
  <si>
    <t>SEDE 3  LA AMERICA</t>
  </si>
  <si>
    <t>SEDE 1 BOYACA</t>
  </si>
  <si>
    <t>INST EDUC TEC DARIO ECHANDIA</t>
  </si>
  <si>
    <t>SEDE 1 DARIO ECHANDIA</t>
  </si>
  <si>
    <t>SEDE 2  PRIMERO DE MAYO</t>
  </si>
  <si>
    <t>INST EDUC NELSY GARCIA OCAMPO</t>
  </si>
  <si>
    <t>SEDE 3  CALIXTA VARON DE LUNA</t>
  </si>
  <si>
    <t>SEDE 1  NELSY GARCIA OCAMPO</t>
  </si>
  <si>
    <t>SEDE 2  GENERAL SANTANDER</t>
  </si>
  <si>
    <t>INST EDUC SANTIAGO VILLA ESCOBAR</t>
  </si>
  <si>
    <t>SEDE 1  SANTIAGO VILA ESCOBAR</t>
  </si>
  <si>
    <t>INST EDUC JOSE ANTONIO RICAURTE</t>
  </si>
  <si>
    <t>SEDE 2 CARLOS BLANCO NASSAR</t>
  </si>
  <si>
    <t>SEDE 1 JOSE ANTONIO RICAURTE</t>
  </si>
  <si>
    <t>INST EDUC SAN LUIS GONZAGA</t>
  </si>
  <si>
    <t>SEDE 2 URIBE</t>
  </si>
  <si>
    <t>SEDE 1 SAN LUIS GONZAGA</t>
  </si>
  <si>
    <t>INST EDUC MIGUEL DE CERVANTES SAAVEDRA</t>
  </si>
  <si>
    <t>SEDE 2 MARCO FIDEL SUAREZ</t>
  </si>
  <si>
    <t>SEDE 1 MIGUEL DE CERVANTES SAAVEDRA</t>
  </si>
  <si>
    <t>INST EDUC SAN ISIDRO</t>
  </si>
  <si>
    <t>SEDE 3 JAIME ROOKE</t>
  </si>
  <si>
    <t>SEDE 2 GRANADA</t>
  </si>
  <si>
    <t>SEDE 1 SAN ISIDRO</t>
  </si>
  <si>
    <t>INST EDUC FRANCISCO DE PAULA SANTANDER</t>
  </si>
  <si>
    <t>SEDE 1 FRANCISCO DE PAULA SANTANDER</t>
  </si>
  <si>
    <t>SEDE 3 VILLAMARIN</t>
  </si>
  <si>
    <t>SEDE 2 PACANDE</t>
  </si>
  <si>
    <t>SEDE 7 EL COLEGIO</t>
  </si>
  <si>
    <t>SEDE 4 CHEMBE</t>
  </si>
  <si>
    <t>SEDE 6 LA PALMILLA</t>
  </si>
  <si>
    <t>SEDE 5 LA ESPERANZA</t>
  </si>
  <si>
    <t>INST EDUC MPAL. ALBERTO SANTOFIMIO CAICEDO</t>
  </si>
  <si>
    <t>SEDE 2 LA FRANCIA</t>
  </si>
  <si>
    <t>SEDE 3 SAN CAYETANO</t>
  </si>
  <si>
    <t>INST EDUC GERMAN PARDO GARCIA</t>
  </si>
  <si>
    <t>SEDE 3 JORGE QUEVEDO VELASQUEZ</t>
  </si>
  <si>
    <t>SEDE 5  LA PAZ</t>
  </si>
  <si>
    <t>SEDE 6 LAS MERCEDES</t>
  </si>
  <si>
    <t>INST EDUC SAN PEDRO ALEJANDRINO</t>
  </si>
  <si>
    <t>SEDE 2 EL ARADO</t>
  </si>
  <si>
    <t>SEDE 1 SAN PEDRO ALEJANDRINO</t>
  </si>
  <si>
    <t>INST EDUC TEC EMPRESARIAL EL JARDIN</t>
  </si>
  <si>
    <t>SEDE 1 EL JARDIN</t>
  </si>
  <si>
    <t>SEDE 2 GARZON Y COLLAZOS</t>
  </si>
  <si>
    <t>SEDE 2 TULIO VARON</t>
  </si>
  <si>
    <t>INST EDUC LUIS CARLOS GALAN SARMIENTO</t>
  </si>
  <si>
    <t>SEDE 1 LUIS CARLOS GALAN SARMIENTO</t>
  </si>
  <si>
    <t>SEDE 4 SAN ANTONIO</t>
  </si>
  <si>
    <t>SEDE 2 ANDRES LOPEZ DE GALARZA</t>
  </si>
  <si>
    <t>SEDE 5 LAS DELICIAS</t>
  </si>
  <si>
    <t>SEDE 3 BELLAVISTA</t>
  </si>
  <si>
    <t>SEDE 6 CASA DE BANCO</t>
  </si>
  <si>
    <t>SEDE ALTO DE SAN ROMUALDO</t>
  </si>
  <si>
    <t>INST EDUC CIUDAD ARKALA</t>
  </si>
  <si>
    <t>SEDE 1 CIUDAD ARKALA</t>
  </si>
  <si>
    <t>INST EDUC ISMAEL SANTOFIMIO TRUJILLO</t>
  </si>
  <si>
    <t>SEDE 4 RODRIGO LARA BONILLA</t>
  </si>
  <si>
    <t>SEDE 3 SAN VICENTE DEL PAUL</t>
  </si>
  <si>
    <t>SEDE 1 ISMAEL SANTOFIMIO TRUJILLO</t>
  </si>
  <si>
    <t>SEDE 2 LA PEDREGOZA</t>
  </si>
  <si>
    <t>INST EDUC ANTONIO REYES UMAÑA</t>
  </si>
  <si>
    <t>SEDE 4 ESCUELA HOGAR</t>
  </si>
  <si>
    <t>SEDE 5  JOSE MARIA CARBONELL</t>
  </si>
  <si>
    <t>SEDE 6  PABLO EMILIO PARDO LEON</t>
  </si>
  <si>
    <t>SEDE 1 ANTONIO REYES UMAÑA</t>
  </si>
  <si>
    <t>INST EDUC JUAN LOZANO Y LOZANO</t>
  </si>
  <si>
    <t>SEDE 2 HERMANO ARSENIO</t>
  </si>
  <si>
    <t>SEDE 1 JUAN LOZANO Y LOZANO</t>
  </si>
  <si>
    <t>INST EDUC SIMON BOLIVAR</t>
  </si>
  <si>
    <t>INST EDUC JOSE CELESTINO MUTIS</t>
  </si>
  <si>
    <t>SEDE 4 CRISTOBAL COLON</t>
  </si>
  <si>
    <t>SEDE 2 LORENCITA VILLEGAS DE SANTOS</t>
  </si>
  <si>
    <t>SEDE 3 TITA DE HUERTAS</t>
  </si>
  <si>
    <t>INST EDUC GUILLERMO ANGULO GOMEZ</t>
  </si>
  <si>
    <t>SEDE 3 ANDRES LOPEZ DE GALARZA</t>
  </si>
  <si>
    <t>SEDE 1 GUILLERMO ANGULO GOMEZ</t>
  </si>
  <si>
    <t>INST EDUC TEC ALBERTO CASTILLA</t>
  </si>
  <si>
    <t>SEDE 3 EL TOPACIO</t>
  </si>
  <si>
    <t>SEDE 1 ALBERTO CASTILLA</t>
  </si>
  <si>
    <t>INST EDUC FE Y ALEGRIA</t>
  </si>
  <si>
    <t>SEDE 1 FE Y ALEGRIA</t>
  </si>
  <si>
    <t>INST EDUC RAICES DEL FUTURO</t>
  </si>
  <si>
    <t>SEDE 1 RAICES DEL FUTURO</t>
  </si>
  <si>
    <t>INST EDUC NIÑO JESUS DE PRAGA</t>
  </si>
  <si>
    <t>SEDE 2 INSTITUTO TOLIMENSE PARA SORDOS ITSOR</t>
  </si>
  <si>
    <t>SEDE 1 NIÑO JESUS DE PRAGA</t>
  </si>
  <si>
    <t>INST EDUC JORGE ELIECER GAITAN</t>
  </si>
  <si>
    <t>SEDE 3 INSTITUTO TOLIMENSE DE EDUCACION ESPECIAL</t>
  </si>
  <si>
    <t>SEDE 2 CACIQUE CALARCA</t>
  </si>
  <si>
    <t>SEDE 1 JORGE ELIECER GAITAN</t>
  </si>
  <si>
    <t>INST EDUC SAN JOSE</t>
  </si>
  <si>
    <t>SEDE 1 SAN JOSE</t>
  </si>
  <si>
    <t>INST EDUC TEC CIAL CELMIRA HUERTAS</t>
  </si>
  <si>
    <t>SEDE 1 CELMIRA HUERTAS</t>
  </si>
  <si>
    <t>INST EDUC CARLOS LLERAS RESTREPO</t>
  </si>
  <si>
    <t>SEDE 1 CARLOS LLERAS RESTREPO</t>
  </si>
  <si>
    <t>SEDE 7 ALAMOS</t>
  </si>
  <si>
    <t>SEDE 4 CHUCUNI</t>
  </si>
  <si>
    <t>SEDE 6 BELLEZA ALTA</t>
  </si>
  <si>
    <t>INST EDUC MODELIA</t>
  </si>
  <si>
    <t>SEDE MODELIA</t>
  </si>
  <si>
    <t>SEDE 2 EL JORDAN</t>
  </si>
  <si>
    <t>INST EDUC CIUDAD LUZ</t>
  </si>
  <si>
    <t>SEDE 1 CIUDAD LUZ</t>
  </si>
  <si>
    <t>INST EDUC MAXIMILIANO NEIRA LAMUS</t>
  </si>
  <si>
    <t>SEDE 1 MAXIMILIANO NEIRA LAMUS</t>
  </si>
  <si>
    <t>INST EDUC JOSE JOAQUIN FLOREZ HERNANDEZ</t>
  </si>
  <si>
    <t>SEDE 4 BELLO HORIZONTE</t>
  </si>
  <si>
    <t>SEDE 2 SECUNDINO PORRAS CRUZ</t>
  </si>
  <si>
    <t>SEDE 1 JOSE JOAQUIN FLOREZ HERNANDEZ</t>
  </si>
  <si>
    <t>SEDE 2 PICALEÑA</t>
  </si>
  <si>
    <t>SEDE 3 SAN FRANCISCO CLUB</t>
  </si>
  <si>
    <t>INST EDUC TEC CIUDAD DE IBAGUE</t>
  </si>
  <si>
    <t>SEDE 4 FELIX DE BEDOUT MORENO</t>
  </si>
  <si>
    <t>SEDE 3 EL JAZMIN</t>
  </si>
  <si>
    <t>SEDE 1 CIUDAD DE IBAGUE</t>
  </si>
  <si>
    <t>SEDE 2 BOQUERON</t>
  </si>
  <si>
    <t>INST EDUC TEC ALFONSO PALACIOS RUDAS</t>
  </si>
  <si>
    <t>SEDE 2 NUEVO COMBEIMA</t>
  </si>
  <si>
    <t>SEDE 1 ALFONSO PALACIOS RUDAS</t>
  </si>
  <si>
    <t>CONS DE IBAGUE INST EDUC TEC MUS AMINA MELENDRO</t>
  </si>
  <si>
    <t>SEDE 2  EL CARMEN</t>
  </si>
  <si>
    <t>INST EDUC TEC AGROP MARIANO MEL NDRO</t>
  </si>
  <si>
    <t>SEDE 1 MARIANO MELENDRO</t>
  </si>
  <si>
    <t>CRRG 09</t>
  </si>
  <si>
    <t>SEDE 3  LAS ANIMAS</t>
  </si>
  <si>
    <t>SEDE 1 CAY</t>
  </si>
  <si>
    <t>SEDE 7 RAMOS Y ASTILLEROS</t>
  </si>
  <si>
    <t>CRRG 08</t>
  </si>
  <si>
    <t>SEDE 2 LA CASCADA</t>
  </si>
  <si>
    <t>SEDE 6 EL GALLO</t>
  </si>
  <si>
    <t>SEDE 4   SANTA  TERESA</t>
  </si>
  <si>
    <t>SEDE 8 MIRASOL</t>
  </si>
  <si>
    <t>SEDE 2 RAFAEL URIBE URIBE</t>
  </si>
  <si>
    <t>SEDE 5 CLARITA BOTERO DE SANTOFIMIO</t>
  </si>
  <si>
    <t>SEDE 9 LA COQUETA</t>
  </si>
  <si>
    <t>INST EDUC DIEGO FALLON</t>
  </si>
  <si>
    <t>SEDE 2 ROMULO MORALES</t>
  </si>
  <si>
    <t>SEDE 1 DIEGO FALLON</t>
  </si>
  <si>
    <t>INST EDUC TEC JOAQUIN PARIS</t>
  </si>
  <si>
    <t>SEDE 5 HOGAR SAGRADO CORAZON</t>
  </si>
  <si>
    <t>SEDE 1 JOAQUIN PARIS</t>
  </si>
  <si>
    <t>INST EDUC TEC ANTONIO NARIÑO</t>
  </si>
  <si>
    <t>INST EDUC BICENTENARIO</t>
  </si>
  <si>
    <t>INST EDUC NUEVA ESPERANZA LA PALMA</t>
  </si>
  <si>
    <t>SEDE 1 LA PALMA</t>
  </si>
  <si>
    <t>CRRG 14</t>
  </si>
  <si>
    <t>SEDE 2 LA ESPERANZA</t>
  </si>
  <si>
    <t>CENT EDUC JOSE JOAQUIN FORERO</t>
  </si>
  <si>
    <t>SEDE 1 JOSE JOAQUIN FORERO</t>
  </si>
  <si>
    <t>SEDE 3 GAMBOA</t>
  </si>
  <si>
    <t>INST EDUC LAURELES</t>
  </si>
  <si>
    <t>SEDE 4 SAN RAFAEL</t>
  </si>
  <si>
    <t>SEDE 1 LAURELES</t>
  </si>
  <si>
    <t>SEDE 3 LOS PASTOS</t>
  </si>
  <si>
    <t>SEDE 2 DANTAS</t>
  </si>
  <si>
    <t>SEDE 7 SAN ANTONIO DANTAS LAS PAVAS</t>
  </si>
  <si>
    <t>INST  EDUC SAN BERNARDO</t>
  </si>
  <si>
    <t>SEDE 1 SAN BERNARDO</t>
  </si>
  <si>
    <t>SEDE 4 PERICO</t>
  </si>
  <si>
    <t>SEDE 2 HONDURAS</t>
  </si>
  <si>
    <t>SEDE 6 LA LOMA</t>
  </si>
  <si>
    <t>SEDE 11 SANTA BARBARA</t>
  </si>
  <si>
    <t>INST EDUC TEC AMBIENTAL COMBEIMA</t>
  </si>
  <si>
    <t>SEDE 4 EL SALTO</t>
  </si>
  <si>
    <t>SEDE 5 OLAYA HERRERA</t>
  </si>
  <si>
    <t>SEDE 7  NICOLAS ESGUERRA</t>
  </si>
  <si>
    <t>SEDE 1 AMBIENTAL COMBEIMA</t>
  </si>
  <si>
    <t>SEDE 2 ANGEL ANTONIO ARCINIEGAS</t>
  </si>
  <si>
    <t>CRRG 07</t>
  </si>
  <si>
    <t>SEDE 9 EL RETIRO</t>
  </si>
  <si>
    <t>SEDE 8 EL SECRETO</t>
  </si>
  <si>
    <t>INST EDUC FERNANDO VILLALOBOS ARANGO</t>
  </si>
  <si>
    <t>SEDE 11 APARCO</t>
  </si>
  <si>
    <t>SEDE 2 EL RODEO</t>
  </si>
  <si>
    <t>SEDE 10 CARMEN DE BULIRA</t>
  </si>
  <si>
    <t>SEDE 1 EL TOTUMO</t>
  </si>
  <si>
    <t>SEDE 6 LOS CUCHAROS</t>
  </si>
  <si>
    <t>SEDE 5 LLANO DEL COMBEIMA</t>
  </si>
  <si>
    <t>SEDE 3 POTRERO GRANDE BAJO</t>
  </si>
  <si>
    <t>SEDE 1 FERNANDO VILLALOBOS ARANGO</t>
  </si>
  <si>
    <t>SEDE 4 LA MONTAÑA</t>
  </si>
  <si>
    <t>INST EDUC SAN FRANCISCO</t>
  </si>
  <si>
    <t>SEDE 6 SAN SIMON</t>
  </si>
  <si>
    <t>SEDE 7 CATAIMA</t>
  </si>
  <si>
    <t>SEDE 8 CATAIMITA</t>
  </si>
  <si>
    <t>SEDE 3 EL CEDRAL</t>
  </si>
  <si>
    <t>SEDE 9 CHARCO RICO ALTO</t>
  </si>
  <si>
    <t>SEDE 1 SAN FRANCISCO</t>
  </si>
  <si>
    <t>SEDE 5 EL CURAL</t>
  </si>
  <si>
    <t>SEDE 2 EL TEJAR</t>
  </si>
  <si>
    <t>SEDE 4 CURAL LA TIGRERA</t>
  </si>
  <si>
    <t>INST EDUC SAN JUAN DE LA CHINA</t>
  </si>
  <si>
    <t>SEDE 2 EL RUBI</t>
  </si>
  <si>
    <t>SEDE 8 LA VETA</t>
  </si>
  <si>
    <t>SEDE 9 LA ISABELA</t>
  </si>
  <si>
    <t>SEDE 7 EL CAIRO</t>
  </si>
  <si>
    <t>SEDE 3 AURES</t>
  </si>
  <si>
    <t>SEDE 1 SAN JUAN DE LA CHINA</t>
  </si>
  <si>
    <t>SEDE 6 CHINA MEDIA</t>
  </si>
  <si>
    <t>SEDE 4 PUENTE TIERRA</t>
  </si>
  <si>
    <t>SEDE 10 LA GRANJA</t>
  </si>
  <si>
    <t>INST EDUC TAPIAS</t>
  </si>
  <si>
    <t>SEDE 3 EL GUAICO</t>
  </si>
  <si>
    <t>SEDE 12 LOS NARANJOS</t>
  </si>
  <si>
    <t>SEDE 10 EL INGENIO</t>
  </si>
  <si>
    <t>SEDE 6 EL MORAL</t>
  </si>
  <si>
    <t>SEDE 2 CAMILO TORRES</t>
  </si>
  <si>
    <t>SEDE 9 PEÑARANDA ALTA</t>
  </si>
  <si>
    <t>SEDE 4 TOCHE</t>
  </si>
  <si>
    <t>SEDE 7 EL PORVENIR</t>
  </si>
  <si>
    <t>SEDE 5 LA CABAÑA</t>
  </si>
  <si>
    <t>SEDE 11 EL AMPARO</t>
  </si>
  <si>
    <t>SEDE 1 TAPIAS</t>
  </si>
  <si>
    <t>SEDE 8 FE Y ESPERANZA</t>
  </si>
  <si>
    <t>SEDE 13 QUEBRADAS</t>
  </si>
  <si>
    <t>POBLACION VULNERABLE</t>
  </si>
  <si>
    <t>TOTAL</t>
  </si>
  <si>
    <t>TOTAL ALMUERZOS</t>
  </si>
  <si>
    <t>ACTUAL</t>
  </si>
  <si>
    <t>DIFERENCIA</t>
  </si>
  <si>
    <t>NOMBRE DE ETC</t>
  </si>
  <si>
    <t>COD DANE MUNICIPIO</t>
  </si>
  <si>
    <t>NOMBRE DEL MUNICIPIO</t>
  </si>
  <si>
    <t>FECHA DE INICIO CALENDARIO ESCOLAR</t>
  </si>
  <si>
    <t>CÓDIGO ESTABLECIMIENTO EDUCATIVO</t>
  </si>
  <si>
    <t xml:space="preserve">NOMBRE ESTABLECIMIENTO EDUCATIVO </t>
  </si>
  <si>
    <t>CÓDIGO SEDE EDUCATIVA</t>
  </si>
  <si>
    <t>NOMBRE DE LA SEDE
 (Si Aplica)</t>
  </si>
  <si>
    <t>DIRECCIÓN</t>
  </si>
  <si>
    <t>TELEFÓNO</t>
  </si>
  <si>
    <t>URBANO/ RURAL</t>
  </si>
  <si>
    <t>No. TITULARES DE DERECHO  FOCALIZADOS PARA RECIBIR ALIMENTACION ESCOLAR (Beneficiarios)</t>
  </si>
  <si>
    <t xml:space="preserve">DILIGENCIE EL NÚMERO DE RACIONES DIARIAS POR MODALIDAD QUE APLICA </t>
  </si>
  <si>
    <t>TOTAL CANTIDAD DE RACIONES DIARIAS</t>
  </si>
  <si>
    <t>TIPO DE PREPARACIÓN 
(Señale con una X)</t>
  </si>
  <si>
    <t>Complemento Alimentario AM</t>
  </si>
  <si>
    <t>Almuerzo</t>
  </si>
  <si>
    <t>Complemento Alimentario PM</t>
  </si>
  <si>
    <t xml:space="preserve">Preparada en sitio </t>
  </si>
  <si>
    <t>Industrializada</t>
  </si>
  <si>
    <t>IBAGUE</t>
  </si>
  <si>
    <t>173001012926</t>
  </si>
  <si>
    <t>CL 67 KR 24     MIRADOR DE AMBALA</t>
  </si>
  <si>
    <t>2752851</t>
  </si>
  <si>
    <t>urb</t>
  </si>
  <si>
    <t>X</t>
  </si>
  <si>
    <t>173001011237</t>
  </si>
  <si>
    <t>SAN JORGE -VIA CALAMBEO</t>
  </si>
  <si>
    <t>2616501</t>
  </si>
  <si>
    <t>173001002165</t>
  </si>
  <si>
    <t>CL 27 KR 7ª ESQ # 27-25</t>
  </si>
  <si>
    <t>2661050</t>
  </si>
  <si>
    <t>KR 5 entre Cl 33 y 36 B/San Simón</t>
  </si>
  <si>
    <t>2702178/2661612</t>
  </si>
  <si>
    <t>CL 43 ENTRE KR 7 Y 8</t>
  </si>
  <si>
    <t>2654586</t>
  </si>
  <si>
    <t>KR 4C ESQ CL 39</t>
  </si>
  <si>
    <t>2648411</t>
  </si>
  <si>
    <t>CL 33 # 5 A  -04</t>
  </si>
  <si>
    <t>2642279</t>
  </si>
  <si>
    <t>173001002203</t>
  </si>
  <si>
    <t>CL 3 # 2-40   BRR  EL LIBERTADOR</t>
  </si>
  <si>
    <t>2617549</t>
  </si>
  <si>
    <t>173001002459</t>
  </si>
  <si>
    <t>CL 11# 2-36 S BRR COMBEIMA</t>
  </si>
  <si>
    <t>173001002467</t>
  </si>
  <si>
    <t>KR 1 S  ENTRE CL 15 Y 16  BRR INDUS</t>
  </si>
  <si>
    <t>2618389</t>
  </si>
  <si>
    <t>173001001908</t>
  </si>
  <si>
    <t>KR 3 SUR # 38-30 BR URIBE URIBE</t>
  </si>
  <si>
    <t>2777772</t>
  </si>
  <si>
    <t>173001004656</t>
  </si>
  <si>
    <t>CL 23  KR 1A  ESQ</t>
  </si>
  <si>
    <t>2616211</t>
  </si>
  <si>
    <t>173001002386</t>
  </si>
  <si>
    <t>KR 2 S CL 22 - 23</t>
  </si>
  <si>
    <t>2623011</t>
  </si>
  <si>
    <t>173001002211</t>
  </si>
  <si>
    <t>KR 23 # 65-66  BR AMBALA</t>
  </si>
  <si>
    <t>2753119</t>
  </si>
  <si>
    <t>173001008741</t>
  </si>
  <si>
    <t>CL 107 KR 2 BR EL TOPACIO</t>
  </si>
  <si>
    <t>2677265</t>
  </si>
  <si>
    <t>173001006161</t>
  </si>
  <si>
    <t>BR EL TOPACIO CONTIGUO AL CENTRO DE</t>
  </si>
  <si>
    <t>2713449</t>
  </si>
  <si>
    <t>173001010851</t>
  </si>
  <si>
    <t>MZ 42 ET 2 CIUDADELA  SIMON BOLIVAR</t>
  </si>
  <si>
    <t>2713762</t>
  </si>
  <si>
    <t>173001010095</t>
  </si>
  <si>
    <t>URB NUEVOCOMBEIMA</t>
  </si>
  <si>
    <t>2676892</t>
  </si>
  <si>
    <t>KR 14 CL 167 URB NAZARETH-LA CEIBIT</t>
  </si>
  <si>
    <t>3008119156</t>
  </si>
  <si>
    <t>173001010192</t>
  </si>
  <si>
    <t>FRENTE MZ 21 CS 1 JORDAN 7 ET</t>
  </si>
  <si>
    <t>2670006</t>
  </si>
  <si>
    <t>173001001053</t>
  </si>
  <si>
    <t>173001002351</t>
  </si>
  <si>
    <t>CL 17 # 10-100</t>
  </si>
  <si>
    <t>2619860</t>
  </si>
  <si>
    <t>173001010290</t>
  </si>
  <si>
    <t>CL 24 # 4-51/52    BR LA ESTACIÒN</t>
  </si>
  <si>
    <t>2617514</t>
  </si>
  <si>
    <t>CL 22 # 9-02  VIA CALAMBEO</t>
  </si>
  <si>
    <t>2623017</t>
  </si>
  <si>
    <t>173001002173</t>
  </si>
  <si>
    <t>CL 20 KR 5 ESQ BRR CARMEN</t>
  </si>
  <si>
    <t>2610542</t>
  </si>
  <si>
    <t>173001001258</t>
  </si>
  <si>
    <t>CL 22 # 7-39</t>
  </si>
  <si>
    <t>2636573</t>
  </si>
  <si>
    <t>173001000359</t>
  </si>
  <si>
    <t>CL 30 AV AMBALA ESQ</t>
  </si>
  <si>
    <t>2774558</t>
  </si>
  <si>
    <t>SEDE 2 CENTRO PILOTO DE EDUCACION PREESCOLAR</t>
  </si>
  <si>
    <t>AVENIDA AMBALA CLL 35</t>
  </si>
  <si>
    <t>KR 5 CL 30 ESQ</t>
  </si>
  <si>
    <t>173001007621</t>
  </si>
  <si>
    <t>173001009267</t>
  </si>
  <si>
    <t>BR PACANDE</t>
  </si>
  <si>
    <t>2720028</t>
  </si>
  <si>
    <t>173001008767</t>
  </si>
  <si>
    <t>BR PEDRO IGNACIO VILLAMARIN - SALAD</t>
  </si>
  <si>
    <t>173001008945</t>
  </si>
  <si>
    <t>CL 100 # 2A-103 BRR JARDIN SANTANDE</t>
  </si>
  <si>
    <t>2685318</t>
  </si>
  <si>
    <t>173001003048</t>
  </si>
  <si>
    <t>KR 23 # 17-02  BRR SAN ISIDRO</t>
  </si>
  <si>
    <t>2602016</t>
  </si>
  <si>
    <t>173001002637</t>
  </si>
  <si>
    <t>KR 28 CL 14 S BRR GRANADA</t>
  </si>
  <si>
    <t>3168768130</t>
  </si>
  <si>
    <t>173001000804</t>
  </si>
  <si>
    <t>BRR LLANO LARGO</t>
  </si>
  <si>
    <t>173001010109</t>
  </si>
  <si>
    <t>KR 5 CL 69 # 6A - 03</t>
  </si>
  <si>
    <t>2670116</t>
  </si>
  <si>
    <t>KR 14 #  138-59  BR  SALADO</t>
  </si>
  <si>
    <t>2726051</t>
  </si>
  <si>
    <t>173001004788</t>
  </si>
  <si>
    <t>KR 3 CL 94   ESQ BRR EL JARDIN</t>
  </si>
  <si>
    <t>2685930</t>
  </si>
  <si>
    <t>173001008112</t>
  </si>
  <si>
    <t>CL 77 KR 6 A MZ  5 CS 45  BRR GERMA</t>
  </si>
  <si>
    <t>2678326</t>
  </si>
  <si>
    <t>173001008775</t>
  </si>
  <si>
    <t>MZ K CS 1  ESQ BRR  TULIO VARON</t>
  </si>
  <si>
    <t>2711900</t>
  </si>
  <si>
    <t>173001005296</t>
  </si>
  <si>
    <t>CL 67 # 26-179 BRR LOS MANDARINOS</t>
  </si>
  <si>
    <t>2750084</t>
  </si>
  <si>
    <t>BR SAN ANTONIO</t>
  </si>
  <si>
    <t>2750124</t>
  </si>
  <si>
    <t>BRR  LAS DELICIAS</t>
  </si>
  <si>
    <t>2750110</t>
  </si>
  <si>
    <t>173001005661</t>
  </si>
  <si>
    <t>KR 2 CL 7 BRR  LA GAVIOTA</t>
  </si>
  <si>
    <t>2714095</t>
  </si>
  <si>
    <t>173001003633</t>
  </si>
  <si>
    <t>CL 9 ENTRE KR  2 Y 3 BRR LA GAVIOTA</t>
  </si>
  <si>
    <t>2714209</t>
  </si>
  <si>
    <t>173001003021</t>
  </si>
  <si>
    <t>KR 2 ENTRE  CL 7 Y 8 BRR  LA GAVIOT</t>
  </si>
  <si>
    <t>2714544</t>
  </si>
  <si>
    <t>Vda La Pedregoza </t>
  </si>
  <si>
    <t>rur</t>
  </si>
  <si>
    <t>173001005733</t>
  </si>
  <si>
    <t>KR 4 S # 29-30 BRR  LAS BRISAS</t>
  </si>
  <si>
    <t>2657883</t>
  </si>
  <si>
    <t>INST EDUC ANTONIO REYES UMAÐA</t>
  </si>
  <si>
    <t>173001002068</t>
  </si>
  <si>
    <t>KR  2  S   CL   31  BRR LAS BRISAS</t>
  </si>
  <si>
    <t>2662196</t>
  </si>
  <si>
    <t>173001002548</t>
  </si>
  <si>
    <t>KR 1 S ENTRE CL 31 Y 32 BRR LAS BRI</t>
  </si>
  <si>
    <t>173001003676</t>
  </si>
  <si>
    <t>SEDE EL BOSQUE</t>
  </si>
  <si>
    <t>BRR  EL BOSQUE</t>
  </si>
  <si>
    <t>173001004753</t>
  </si>
  <si>
    <t>BRR EL REFUGIO</t>
  </si>
  <si>
    <t>2658062</t>
  </si>
  <si>
    <t>173001009259</t>
  </si>
  <si>
    <t>173001012373</t>
  </si>
  <si>
    <t>JORDAN 2  ET KR 1 CL 64</t>
  </si>
  <si>
    <t>2741500</t>
  </si>
  <si>
    <t>CRA 8ª AV GUABINAL CL 69 JORDAN 9 E</t>
  </si>
  <si>
    <t>2744002</t>
  </si>
  <si>
    <t>173001009917</t>
  </si>
  <si>
    <t>173001012829</t>
  </si>
  <si>
    <t>KR 12  # 37-40</t>
  </si>
  <si>
    <t>2646599</t>
  </si>
  <si>
    <t>173001003013</t>
  </si>
  <si>
    <t>KR 9 # 42-03ESQ CL 40</t>
  </si>
  <si>
    <t>2701503</t>
  </si>
  <si>
    <t>KR 11 # 38-100</t>
  </si>
  <si>
    <t>2774305</t>
  </si>
  <si>
    <t>173001010214</t>
  </si>
  <si>
    <t>CL 143 KR 10 BRR  LOS LAGOS  EL SAL</t>
  </si>
  <si>
    <t>173001012501</t>
  </si>
  <si>
    <t>BRR  LOS ALAMOS</t>
  </si>
  <si>
    <t>173001010427</t>
  </si>
  <si>
    <t>BR MODELIA SEC 1</t>
  </si>
  <si>
    <t>273001001538</t>
  </si>
  <si>
    <t>SALIDA  AL COREG DE SAN BERNARDO</t>
  </si>
  <si>
    <t>2722158</t>
  </si>
  <si>
    <t>173001010435</t>
  </si>
  <si>
    <t>KR 3 # 78-37 BRR CIUDAD LUZ</t>
  </si>
  <si>
    <t>2684962</t>
  </si>
  <si>
    <t>173001010443</t>
  </si>
  <si>
    <t>MZ 25  PROTECHO B</t>
  </si>
  <si>
    <t>2672591</t>
  </si>
  <si>
    <t>173001003684</t>
  </si>
  <si>
    <t>173001002297</t>
  </si>
  <si>
    <t>CL 30 # 3-42 BRR LA FRANCIA</t>
  </si>
  <si>
    <t>2702026</t>
  </si>
  <si>
    <t>173001005369</t>
  </si>
  <si>
    <t>CL 32 KR 4 BIS</t>
  </si>
  <si>
    <t>173001002475</t>
  </si>
  <si>
    <t>CL 28 # 4C-115 BRR HIPODROMO</t>
  </si>
  <si>
    <t>2664687</t>
  </si>
  <si>
    <t>173001001126</t>
  </si>
  <si>
    <t>CL 26 # 4B- 41 BRR  HIPODROMO</t>
  </si>
  <si>
    <t>2701438</t>
  </si>
  <si>
    <t>173001008821</t>
  </si>
  <si>
    <t>CIUDADELA SIMON BOLIVAR ET 1</t>
  </si>
  <si>
    <t>2685263</t>
  </si>
  <si>
    <t>KR 6S No. 19 - 21 b/Yuldaima</t>
  </si>
  <si>
    <t>173001002335</t>
  </si>
  <si>
    <t>KR 4 BS # 23A - 21  BR GALARZA</t>
  </si>
  <si>
    <t>2608580</t>
  </si>
  <si>
    <t>173001001851</t>
  </si>
  <si>
    <t>CL 6A # 13 - 118 BR VEINTE DE JULIO</t>
  </si>
  <si>
    <t>2732824</t>
  </si>
  <si>
    <t>173001002378</t>
  </si>
  <si>
    <t>CL 17 # 18-73 BR LA PAZ</t>
  </si>
  <si>
    <t>2637338</t>
  </si>
  <si>
    <t>173001011539</t>
  </si>
  <si>
    <t>CL 4 A # 10-11 BR BELEN</t>
  </si>
  <si>
    <t>2732200</t>
  </si>
  <si>
    <t>173001010150</t>
  </si>
  <si>
    <t>CL 3 # 12-63 BR STA BARBARA</t>
  </si>
  <si>
    <t>173001005351</t>
  </si>
  <si>
    <t>MZ N  CS 29  BRR CIUDAD ARKALA</t>
  </si>
  <si>
    <t>2717532</t>
  </si>
  <si>
    <t>173001006331</t>
  </si>
  <si>
    <t>173001002041</t>
  </si>
  <si>
    <t>KR 6  CL 17 S BR JOSE ANTONIO GALAN</t>
  </si>
  <si>
    <t>2602500</t>
  </si>
  <si>
    <t>173001008104</t>
  </si>
  <si>
    <t>KR 8 S # 20-82  BR KENNEDY</t>
  </si>
  <si>
    <t>173001001916</t>
  </si>
  <si>
    <t>MZ 7 CS LOTE  # 11  BR MANUEL MURIL</t>
  </si>
  <si>
    <t>2605818</t>
  </si>
  <si>
    <t>173001002327</t>
  </si>
  <si>
    <t>KR 11 S # 21-47</t>
  </si>
  <si>
    <t>173001001959</t>
  </si>
  <si>
    <t>KR 11 S # 17-50</t>
  </si>
  <si>
    <t>2603296</t>
  </si>
  <si>
    <t>173001010508</t>
  </si>
  <si>
    <t>CIUDADELA LAS AMERICAS SECT PICALEÑ</t>
  </si>
  <si>
    <t>2697051</t>
  </si>
  <si>
    <t>273001002101</t>
  </si>
  <si>
    <t>BR  PICALEÑA  AV CENTRAL KM 9 VIA P</t>
  </si>
  <si>
    <t>2695643</t>
  </si>
  <si>
    <t>273001002992</t>
  </si>
  <si>
    <t>KM 9 VIA PICALEÑA- SAN FRANCISCO DE</t>
  </si>
  <si>
    <t>2691733</t>
  </si>
  <si>
    <t>173001008091</t>
  </si>
  <si>
    <t>KM  6  VIA  PICALEÑA BR BELLO HORI</t>
  </si>
  <si>
    <t>2691199</t>
  </si>
  <si>
    <t>173001009160</t>
  </si>
  <si>
    <t>KM 3 VIA PICALEÑA    DG CENT RECREA</t>
  </si>
  <si>
    <t>2692896</t>
  </si>
  <si>
    <t>173001005814</t>
  </si>
  <si>
    <t>MZ 38  BRR JORDAN  3  ET</t>
  </si>
  <si>
    <t>2774373</t>
  </si>
  <si>
    <t>173001002581</t>
  </si>
  <si>
    <t>KR  2ª  CL  63A-64    BRR JORDAN 2</t>
  </si>
  <si>
    <t>173001000324</t>
  </si>
  <si>
    <t>173001002521</t>
  </si>
  <si>
    <t>KR 3A #3-37 BR MARTIRES</t>
  </si>
  <si>
    <t>2642618</t>
  </si>
  <si>
    <t>173001001991</t>
  </si>
  <si>
    <t>KR 2 CL 27 Y 28</t>
  </si>
  <si>
    <t>2669713</t>
  </si>
  <si>
    <t>173001010842</t>
  </si>
  <si>
    <t>173001011172</t>
  </si>
  <si>
    <t>BRR BOQUERON</t>
  </si>
  <si>
    <t>2607435</t>
  </si>
  <si>
    <t>173001005334</t>
  </si>
  <si>
    <t>KR 36 S CL 12 VIA BOQUERON</t>
  </si>
  <si>
    <t>2607676</t>
  </si>
  <si>
    <t>173001001967</t>
  </si>
  <si>
    <t>CL 20 S #34-35  BRR MIRAMAR</t>
  </si>
  <si>
    <t>2604834</t>
  </si>
  <si>
    <t>CL 20 S # 36-106 BRR BOQUERON</t>
  </si>
  <si>
    <t>2607021</t>
  </si>
  <si>
    <t>173001002181</t>
  </si>
  <si>
    <t>AV 1 CL 28 Y 29 BRR AMERICA</t>
  </si>
  <si>
    <t>2646723</t>
  </si>
  <si>
    <t>173001005989</t>
  </si>
  <si>
    <t>KR 2 #33A-22  BRR  PRIMERO DE MAYO</t>
  </si>
  <si>
    <t>173001002491</t>
  </si>
  <si>
    <t>MZ 3 Y 4 BRR JORDAN 1 ET</t>
  </si>
  <si>
    <t>2744800</t>
  </si>
  <si>
    <t>173001002777</t>
  </si>
  <si>
    <t>KR 1 B # 44-45   BRR  VERSALLES</t>
  </si>
  <si>
    <t>2700921</t>
  </si>
  <si>
    <t>173001011679</t>
  </si>
  <si>
    <t>173001004125</t>
  </si>
  <si>
    <t>CL 35 # 11-05 BRR GAITAN</t>
  </si>
  <si>
    <t>2642269</t>
  </si>
  <si>
    <t>KR 9# 35-40 BRR GAITAN</t>
  </si>
  <si>
    <t>2640593</t>
  </si>
  <si>
    <t>273001001481</t>
  </si>
  <si>
    <t>VDA CURALITO KM 22 VIA CAJAMARCA</t>
  </si>
  <si>
    <t>2605191</t>
  </si>
  <si>
    <t>273001001643</t>
  </si>
  <si>
    <t>VDA GAMBOA KM 20 VIA ARMENIA</t>
  </si>
  <si>
    <t>TAMBO</t>
  </si>
  <si>
    <t>VDA TAMBO</t>
  </si>
  <si>
    <t>273001002658</t>
  </si>
  <si>
    <t>CORREG SAN BERNARDO</t>
  </si>
  <si>
    <t>LA FLOR</t>
  </si>
  <si>
    <t>VDA LA FLOR VIA SAN BERNARDO</t>
  </si>
  <si>
    <t>SAN CAYETANO ALTO</t>
  </si>
  <si>
    <t>VDA SAN CAYETANO ALTO</t>
  </si>
  <si>
    <t>LA HELENA</t>
  </si>
  <si>
    <t>VDA LA HELENA</t>
  </si>
  <si>
    <t>SAN CAYETANO BAJO</t>
  </si>
  <si>
    <t>Vda San Cayetano Parte Baja</t>
  </si>
  <si>
    <t>SAN ANTONIO</t>
  </si>
  <si>
    <t>VDA SAN ANTONIO</t>
  </si>
  <si>
    <t>273001002844</t>
  </si>
  <si>
    <t>INST EDUC ANTONIO NARIÐO</t>
  </si>
  <si>
    <t>SEDE 1 ANTONIO NARIÐO</t>
  </si>
  <si>
    <t>INSP RUR COELLO COCORA -KM 7VIA CAJ</t>
  </si>
  <si>
    <t>3138139300</t>
  </si>
  <si>
    <t>273001012688</t>
  </si>
  <si>
    <t>VDA STA BARBARA</t>
  </si>
  <si>
    <t>273001002976</t>
  </si>
  <si>
    <t>VDA HONDURAS</t>
  </si>
  <si>
    <t>273001001775</t>
  </si>
  <si>
    <t>VDA PERICO</t>
  </si>
  <si>
    <t>273001011754</t>
  </si>
  <si>
    <t>VDA LA LOMA</t>
  </si>
  <si>
    <t>SAN CRISTOBAL ALTO</t>
  </si>
  <si>
    <t>Vda San Cristobal Alto</t>
  </si>
  <si>
    <t>SAN CRISTOBAL BAJO</t>
  </si>
  <si>
    <t>Vda San Cristobal Bajo</t>
  </si>
  <si>
    <t>SANTA ANA</t>
  </si>
  <si>
    <t>Vda Santa Ana Correg Coello</t>
  </si>
  <si>
    <t>LA LINDA</t>
  </si>
  <si>
    <t>Vda La Linda</t>
  </si>
  <si>
    <t>SAN ISIDRO</t>
  </si>
  <si>
    <t>Vda San Isidro </t>
  </si>
  <si>
    <t>LA CIMA</t>
  </si>
  <si>
    <t>Vda La Cima </t>
  </si>
  <si>
    <t>LISIMACO PARRA BERNAL</t>
  </si>
  <si>
    <t>Vda Martinica Alta </t>
  </si>
  <si>
    <t>LA ESPERANZA</t>
  </si>
  <si>
    <t>Vda. Martinica Parte Baja</t>
  </si>
  <si>
    <t>273001001431</t>
  </si>
  <si>
    <t>VDA CHUCUNI</t>
  </si>
  <si>
    <t>2728043</t>
  </si>
  <si>
    <t>273001001627</t>
  </si>
  <si>
    <t>VDA BELLEZA ALTA</t>
  </si>
  <si>
    <t>273001004286</t>
  </si>
  <si>
    <t>273001001384</t>
  </si>
  <si>
    <t>VDA CARMEN DE BULIRA</t>
  </si>
  <si>
    <t>3204532980</t>
  </si>
  <si>
    <t>273001001660</t>
  </si>
  <si>
    <t>VDA EL TOTUMO</t>
  </si>
  <si>
    <t>3123791037</t>
  </si>
  <si>
    <t>273001001104</t>
  </si>
  <si>
    <t>VDA APARCO</t>
  </si>
  <si>
    <t>273001001287</t>
  </si>
  <si>
    <t>VDA EL RODEO</t>
  </si>
  <si>
    <t>273001002861</t>
  </si>
  <si>
    <t>VDA POTRERO GRANDE  BAJO</t>
  </si>
  <si>
    <t>273001011629</t>
  </si>
  <si>
    <t>VDA LA MONTAÑA</t>
  </si>
  <si>
    <t>273001002607</t>
  </si>
  <si>
    <t>VDA LLANO DEL COMBEIMA</t>
  </si>
  <si>
    <t>273001001732</t>
  </si>
  <si>
    <t>VDA CAÑADAS POTRERITO</t>
  </si>
  <si>
    <t>CHARCO RICO BAJO</t>
  </si>
  <si>
    <t>VDA CHARCO RICO BAJO</t>
  </si>
  <si>
    <t>POTRERO GRANDE ALTO</t>
  </si>
  <si>
    <t>VDA POTRERO GRANDE ALTO</t>
  </si>
  <si>
    <t>MANANTIAL</t>
  </si>
  <si>
    <t>VDACHARCO RICO MANANTIAL</t>
  </si>
  <si>
    <t>AURORA LOS CAUCHOS</t>
  </si>
  <si>
    <t>VDA LOS CAUCHOS ALTOS</t>
  </si>
  <si>
    <t>LOS CAUCHOS BAJOS</t>
  </si>
  <si>
    <t>VDA LOS CAUCHOS BAJOS</t>
  </si>
  <si>
    <t>SEDE 9 SINAI</t>
  </si>
  <si>
    <t>Vereda Sinai</t>
  </si>
  <si>
    <t>Vda Chembe </t>
  </si>
  <si>
    <t>Vda. La Esperanza Via Huevos Oro</t>
  </si>
  <si>
    <t>Vda La PalmillA</t>
  </si>
  <si>
    <t>Vda El Colegio</t>
  </si>
  <si>
    <t>SEDE 8 CARRIZALEZ</t>
  </si>
  <si>
    <t>Vda Carrizales</t>
  </si>
  <si>
    <t>Vda San Rafael</t>
  </si>
  <si>
    <t>VDA LOS PASTOS</t>
  </si>
  <si>
    <t>CORREGIMIENTO DANTA</t>
  </si>
  <si>
    <t>SEDE DANTAS DE LAS PAVAS</t>
  </si>
  <si>
    <t>Vda Dantas Las Pavas </t>
  </si>
  <si>
    <t>#</t>
  </si>
  <si>
    <t>SEDE SALITRE</t>
  </si>
  <si>
    <t>VDA SAN ANTONIO DANTAS DE LAS PAVAS</t>
  </si>
  <si>
    <t>Sector Ambala Parte Alta </t>
  </si>
  <si>
    <t>VDA BELLAVISTA</t>
  </si>
  <si>
    <t>VDA CASA DE BANCO</t>
  </si>
  <si>
    <t>VDA ALTOS DE SAN ROMUALDO</t>
  </si>
  <si>
    <t>Corregimiento De Buenos Aires - Cruce Payande</t>
  </si>
  <si>
    <t>nstp. De Pol. . Picaleña Hda La Miel</t>
  </si>
  <si>
    <t>Vda San Simon</t>
  </si>
  <si>
    <t>Vda Cataima </t>
  </si>
  <si>
    <t>Vda Cataimita </t>
  </si>
  <si>
    <t>Vda El Cedral</t>
  </si>
  <si>
    <t>Vda Charco Rico Alto </t>
  </si>
  <si>
    <t>VDA SAN FRANCISCO</t>
  </si>
  <si>
    <t>Vda El Cural</t>
  </si>
  <si>
    <t>Vda El Tejar </t>
  </si>
  <si>
    <t>Vda Cural La Tigrera </t>
  </si>
  <si>
    <t>Vda El Rubi</t>
  </si>
  <si>
    <t>Vda La Veta</t>
  </si>
  <si>
    <t>Vda La Isabela</t>
  </si>
  <si>
    <t>Vda La Pluma</t>
  </si>
  <si>
    <t>Vda Aures</t>
  </si>
  <si>
    <t>Corrg. San Juan De La China</t>
  </si>
  <si>
    <t>VDA CHINA MEDIA</t>
  </si>
  <si>
    <t>Vda Puente Tierra </t>
  </si>
  <si>
    <t>Vda Pomarosa</t>
  </si>
  <si>
    <t>Vda El Guaico</t>
  </si>
  <si>
    <t>Vda Los Naranjos</t>
  </si>
  <si>
    <t>Vda El Ingenio </t>
  </si>
  <si>
    <t>Vda El Moral</t>
  </si>
  <si>
    <t>Ip Tapias</t>
  </si>
  <si>
    <t>Vda Peñaranda Alta </t>
  </si>
  <si>
    <t>Correg Toche</t>
  </si>
  <si>
    <t>Vda Peñaranda Baja</t>
  </si>
  <si>
    <t>Vda Coello San Juan Cgto Toche</t>
  </si>
  <si>
    <t>Vda El Alto Del Toche</t>
  </si>
  <si>
    <t>Cgto Tapias</t>
  </si>
  <si>
    <t>Vda El Santuario</t>
  </si>
  <si>
    <t>Vda Quebradas</t>
  </si>
  <si>
    <t>VDA CRISTALES</t>
  </si>
  <si>
    <t>VDA LAS MERCEDES</t>
  </si>
  <si>
    <t>Vda. Chapeton Via Al Nevado</t>
  </si>
  <si>
    <t>INST EDUC TEC AGROP MARIANO MELENDRO</t>
  </si>
  <si>
    <t>Vda Pie De Cuesta Las Animas</t>
  </si>
  <si>
    <t>Vda Cay</t>
  </si>
  <si>
    <t>Vda Ramos Y Astilleros</t>
  </si>
  <si>
    <t>Vda La Cascada</t>
  </si>
  <si>
    <t>Vda El Gallo</t>
  </si>
  <si>
    <t>Vda Santa Teresa</t>
  </si>
  <si>
    <t>Vda MIRASOL</t>
  </si>
  <si>
    <t>Vda Chapeton Via Al Nevado</t>
  </si>
  <si>
    <t>2614802.</t>
  </si>
  <si>
    <t>Vda Piedecuesta Las Amarillas</t>
  </si>
  <si>
    <t>Vda La Coqueta</t>
  </si>
  <si>
    <t>Vda El Salto - Paramo </t>
  </si>
  <si>
    <t>Vda Llanitos</t>
  </si>
  <si>
    <t>Vda Pastales</t>
  </si>
  <si>
    <t>Correg Villa Restrepo</t>
  </si>
  <si>
    <t>I.P. Juntas</t>
  </si>
  <si>
    <t>Vda El Retiro</t>
  </si>
  <si>
    <t>Vda El Secreto</t>
  </si>
  <si>
    <t>COMPLEMENTOS</t>
  </si>
  <si>
    <t>ALMUERZOS</t>
  </si>
  <si>
    <t>PRIORIZACION COMPLEMENTOS ALIMENTARIOS JM/JT Y ALMUERZOS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</si>
</sst>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name val="Arial"/>
      <family val="2"/>
    </font>
    <font>
      <sz val="12"/>
      <name val="Arial"/>
      <family val="2"/>
    </font>
    <font>
      <sz val="12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4"/>
      <name val="Calibri"/>
      <family val="2"/>
      <scheme val="minor"/>
    </font>
    <font>
      <b/>
      <sz val="48"/>
      <name val="Calibri"/>
      <family val="2"/>
      <scheme val="minor"/>
    </font>
    <font>
      <b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u/>
      <sz val="12"/>
      <name val="Calibri"/>
      <family val="2"/>
      <scheme val="minor"/>
    </font>
    <font>
      <sz val="12"/>
      <name val="Georgia"/>
      <family val="1"/>
    </font>
    <font>
      <i/>
      <sz val="12"/>
      <name val="Arial"/>
      <family val="2"/>
    </font>
    <font>
      <b/>
      <sz val="1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69">
    <xf numFmtId="0" fontId="0" fillId="0" borderId="0" xfId="0"/>
    <xf numFmtId="0" fontId="0" fillId="0" borderId="1" xfId="0" applyBorder="1"/>
    <xf numFmtId="0" fontId="0" fillId="0" borderId="1" xfId="0" applyNumberFormat="1" applyBorder="1"/>
    <xf numFmtId="1" fontId="0" fillId="0" borderId="1" xfId="0" applyNumberForma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1" fontId="0" fillId="0" borderId="1" xfId="0" applyNumberFormat="1" applyFill="1" applyBorder="1"/>
    <xf numFmtId="0" fontId="0" fillId="0" borderId="1" xfId="0" applyFill="1" applyBorder="1"/>
    <xf numFmtId="0" fontId="0" fillId="0" borderId="1" xfId="0" applyNumberFormat="1" applyFill="1" applyBorder="1"/>
    <xf numFmtId="0" fontId="0" fillId="2" borderId="1" xfId="0" applyFill="1" applyBorder="1"/>
    <xf numFmtId="1" fontId="1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2" fillId="0" borderId="1" xfId="0" applyFont="1" applyBorder="1"/>
    <xf numFmtId="0" fontId="3" fillId="0" borderId="1" xfId="0" applyFont="1" applyBorder="1"/>
    <xf numFmtId="0" fontId="2" fillId="0" borderId="0" xfId="0" applyFont="1" applyBorder="1"/>
    <xf numFmtId="1" fontId="0" fillId="0" borderId="0" xfId="0" applyNumberFormat="1" applyBorder="1"/>
    <xf numFmtId="0" fontId="0" fillId="0" borderId="0" xfId="0" applyBorder="1"/>
    <xf numFmtId="0" fontId="0" fillId="0" borderId="0" xfId="0" applyNumberFormat="1" applyBorder="1"/>
    <xf numFmtId="0" fontId="0" fillId="0" borderId="1" xfId="0" applyFont="1" applyBorder="1"/>
    <xf numFmtId="0" fontId="3" fillId="0" borderId="1" xfId="0" applyNumberFormat="1" applyFont="1" applyBorder="1"/>
    <xf numFmtId="0" fontId="1" fillId="0" borderId="1" xfId="0" applyFont="1" applyBorder="1" applyAlignment="1">
      <alignment wrapText="1"/>
    </xf>
    <xf numFmtId="0" fontId="0" fillId="2" borderId="0" xfId="0" applyFill="1" applyBorder="1"/>
    <xf numFmtId="0" fontId="7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1" fontId="5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0" fillId="0" borderId="0" xfId="0" applyFont="1" applyFill="1" applyAlignment="1">
      <alignment vertical="center" wrapText="1"/>
    </xf>
    <xf numFmtId="0" fontId="10" fillId="0" borderId="0" xfId="0" applyFont="1" applyFill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left" vertical="center" wrapText="1"/>
    </xf>
    <xf numFmtId="1" fontId="12" fillId="0" borderId="3" xfId="0" applyNumberFormat="1" applyFont="1" applyFill="1" applyBorder="1" applyAlignment="1">
      <alignment horizontal="left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vertical="center" wrapText="1"/>
    </xf>
    <xf numFmtId="14" fontId="7" fillId="0" borderId="1" xfId="0" applyNumberFormat="1" applyFont="1" applyFill="1" applyBorder="1" applyAlignment="1">
      <alignment horizontal="left" vertical="center" wrapText="1"/>
    </xf>
    <xf numFmtId="1" fontId="7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 applyProtection="1">
      <alignment horizontal="left" vertical="center" wrapText="1"/>
      <protection locked="0"/>
    </xf>
    <xf numFmtId="0" fontId="14" fillId="0" borderId="1" xfId="0" applyFont="1" applyFill="1" applyBorder="1" applyAlignment="1" applyProtection="1">
      <alignment horizontal="left" vertical="center" wrapText="1"/>
      <protection locked="0"/>
    </xf>
    <xf numFmtId="0" fontId="14" fillId="0" borderId="3" xfId="0" applyFont="1" applyFill="1" applyBorder="1" applyAlignment="1" applyProtection="1">
      <alignment vertical="center" wrapText="1"/>
      <protection locked="0"/>
    </xf>
    <xf numFmtId="1" fontId="6" fillId="0" borderId="1" xfId="0" applyNumberFormat="1" applyFont="1" applyFill="1" applyBorder="1" applyAlignment="1">
      <alignment horizontal="left" vertical="center" wrapText="1"/>
    </xf>
    <xf numFmtId="0" fontId="6" fillId="0" borderId="3" xfId="0" applyFont="1" applyFill="1" applyBorder="1" applyAlignment="1" applyProtection="1">
      <alignment horizontal="left" vertical="center" wrapText="1"/>
      <protection locked="0"/>
    </xf>
    <xf numFmtId="0" fontId="16" fillId="0" borderId="1" xfId="0" applyFont="1" applyFill="1" applyBorder="1" applyAlignment="1">
      <alignment horizontal="left" vertical="center" wrapText="1"/>
    </xf>
    <xf numFmtId="1" fontId="15" fillId="0" borderId="1" xfId="0" applyNumberFormat="1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4" fillId="0" borderId="3" xfId="0" applyFont="1" applyFill="1" applyBorder="1" applyAlignment="1" applyProtection="1">
      <alignment horizontal="left" vertical="center" wrapText="1"/>
      <protection locked="0"/>
    </xf>
    <xf numFmtId="1" fontId="6" fillId="0" borderId="1" xfId="0" applyNumberFormat="1" applyFont="1" applyFill="1" applyBorder="1" applyAlignment="1" applyProtection="1">
      <alignment horizontal="left" vertical="center" wrapText="1"/>
      <protection locked="0"/>
    </xf>
    <xf numFmtId="0" fontId="14" fillId="0" borderId="9" xfId="0" applyFont="1" applyFill="1" applyBorder="1" applyAlignment="1" applyProtection="1">
      <alignment vertical="center" wrapText="1"/>
      <protection locked="0"/>
    </xf>
    <xf numFmtId="1" fontId="17" fillId="0" borderId="0" xfId="0" applyNumberFormat="1" applyFont="1" applyFill="1" applyAlignment="1">
      <alignment horizontal="left" wrapText="1"/>
    </xf>
    <xf numFmtId="0" fontId="17" fillId="0" borderId="0" xfId="0" applyFont="1" applyFill="1" applyAlignment="1">
      <alignment horizontal="left" vertical="center" wrapText="1"/>
    </xf>
    <xf numFmtId="0" fontId="14" fillId="0" borderId="9" xfId="0" applyFont="1" applyFill="1" applyBorder="1" applyAlignment="1" applyProtection="1">
      <alignment horizontal="left" vertical="center" wrapText="1"/>
      <protection locked="0"/>
    </xf>
    <xf numFmtId="0" fontId="14" fillId="0" borderId="9" xfId="0" applyFont="1" applyFill="1" applyBorder="1" applyAlignment="1">
      <alignment horizontal="left" vertical="center" wrapText="1"/>
    </xf>
    <xf numFmtId="0" fontId="14" fillId="0" borderId="9" xfId="0" applyFont="1" applyFill="1" applyBorder="1" applyAlignment="1" applyProtection="1">
      <alignment horizontal="center" vertical="center" wrapText="1"/>
      <protection locked="0"/>
    </xf>
    <xf numFmtId="1" fontId="7" fillId="0" borderId="1" xfId="1" applyNumberFormat="1" applyFont="1" applyFill="1" applyBorder="1" applyAlignment="1">
      <alignment horizontal="left" vertical="center" wrapText="1"/>
    </xf>
    <xf numFmtId="1" fontId="17" fillId="0" borderId="1" xfId="0" applyNumberFormat="1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 applyProtection="1">
      <alignment horizontal="left" vertical="center" wrapText="1"/>
      <protection locked="0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19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952500</xdr:colOff>
      <xdr:row>0</xdr:row>
      <xdr:rowOff>266700</xdr:rowOff>
    </xdr:from>
    <xdr:ext cx="7277100" cy="1562100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0" y="266700"/>
          <a:ext cx="7277100" cy="156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238126</xdr:colOff>
      <xdr:row>0</xdr:row>
      <xdr:rowOff>309563</xdr:rowOff>
    </xdr:from>
    <xdr:to>
      <xdr:col>3</xdr:col>
      <xdr:colOff>1028700</xdr:colOff>
      <xdr:row>0</xdr:row>
      <xdr:rowOff>1508125</xdr:rowOff>
    </xdr:to>
    <xdr:pic>
      <xdr:nvPicPr>
        <xdr:cNvPr id="3" name="Imagen 2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6" y="309563"/>
          <a:ext cx="1857374" cy="119538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16</xdr:col>
      <xdr:colOff>114300</xdr:colOff>
      <xdr:row>0</xdr:row>
      <xdr:rowOff>152400</xdr:rowOff>
    </xdr:from>
    <xdr:to>
      <xdr:col>17</xdr:col>
      <xdr:colOff>499268</xdr:colOff>
      <xdr:row>0</xdr:row>
      <xdr:rowOff>1660525</xdr:rowOff>
    </xdr:to>
    <xdr:pic>
      <xdr:nvPicPr>
        <xdr:cNvPr id="4" name="Imagen 3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6350" y="152400"/>
          <a:ext cx="1337468" cy="15049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ownloads/CUADRO%20DE%20PRIORIZ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</sheetNames>
    <sheetDataSet>
      <sheetData sheetId="0" refreshError="1">
        <row r="89">
          <cell r="E89" t="str">
            <v>173001010206</v>
          </cell>
        </row>
        <row r="90">
          <cell r="E90" t="str">
            <v>173001002135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B8:Q75"/>
  <sheetViews>
    <sheetView topLeftCell="A42" workbookViewId="0">
      <selection activeCell="E94" sqref="E94"/>
    </sheetView>
  </sheetViews>
  <sheetFormatPr baseColWidth="10" defaultRowHeight="15" x14ac:dyDescent="0.25"/>
  <cols>
    <col min="2" max="2" width="19.7109375" customWidth="1"/>
    <col min="3" max="3" width="37.5703125" customWidth="1"/>
    <col min="4" max="4" width="17.28515625" customWidth="1"/>
    <col min="5" max="5" width="40.5703125" customWidth="1"/>
    <col min="6" max="7" width="11.42578125" hidden="1" customWidth="1"/>
    <col min="8" max="8" width="11.42578125" customWidth="1"/>
    <col min="9" max="13" width="11.42578125" hidden="1" customWidth="1"/>
    <col min="15" max="15" width="13.85546875" customWidth="1"/>
    <col min="16" max="17" width="0" hidden="1" customWidth="1"/>
  </cols>
  <sheetData>
    <row r="8" spans="2:17" ht="30" x14ac:dyDescent="0.25">
      <c r="B8" s="10" t="s">
        <v>1</v>
      </c>
      <c r="C8" s="4" t="s">
        <v>2</v>
      </c>
      <c r="D8" s="10" t="s">
        <v>3</v>
      </c>
      <c r="E8" s="4" t="s">
        <v>4</v>
      </c>
      <c r="F8" s="4" t="s">
        <v>5</v>
      </c>
      <c r="G8" s="11" t="s">
        <v>6</v>
      </c>
      <c r="H8" s="4" t="s">
        <v>7</v>
      </c>
      <c r="I8" s="25" t="s">
        <v>0</v>
      </c>
      <c r="J8" s="25"/>
      <c r="K8" s="26" t="s">
        <v>248</v>
      </c>
      <c r="L8" s="27"/>
      <c r="M8" s="28"/>
      <c r="N8" s="4" t="s">
        <v>249</v>
      </c>
      <c r="O8" s="20" t="s">
        <v>250</v>
      </c>
      <c r="P8" s="5" t="s">
        <v>251</v>
      </c>
      <c r="Q8" s="1" t="s">
        <v>252</v>
      </c>
    </row>
    <row r="9" spans="2:17" x14ac:dyDescent="0.25">
      <c r="B9" s="3">
        <v>273001004073</v>
      </c>
      <c r="C9" s="1" t="s">
        <v>195</v>
      </c>
      <c r="D9" s="3">
        <v>273001004073</v>
      </c>
      <c r="E9" s="1" t="s">
        <v>199</v>
      </c>
      <c r="F9" s="1" t="s">
        <v>160</v>
      </c>
      <c r="G9" s="1">
        <v>2</v>
      </c>
      <c r="H9" s="1">
        <v>6</v>
      </c>
      <c r="I9" s="2"/>
      <c r="J9" s="2">
        <v>62</v>
      </c>
      <c r="K9" s="1">
        <v>2</v>
      </c>
      <c r="L9" s="1">
        <v>0</v>
      </c>
      <c r="M9" s="1">
        <v>0</v>
      </c>
      <c r="N9" s="2">
        <v>62</v>
      </c>
    </row>
    <row r="10" spans="2:17" x14ac:dyDescent="0.25">
      <c r="B10" s="3">
        <v>273001004073</v>
      </c>
      <c r="C10" s="1" t="s">
        <v>195</v>
      </c>
      <c r="D10" s="3">
        <v>273001004073</v>
      </c>
      <c r="E10" s="1" t="s">
        <v>199</v>
      </c>
      <c r="F10" s="1" t="s">
        <v>160</v>
      </c>
      <c r="G10" s="1">
        <v>2</v>
      </c>
      <c r="H10" s="1">
        <v>7</v>
      </c>
      <c r="I10" s="2"/>
      <c r="J10" s="2">
        <v>68</v>
      </c>
      <c r="K10" s="1">
        <v>7</v>
      </c>
      <c r="L10" s="1">
        <v>0</v>
      </c>
      <c r="M10" s="1">
        <v>0</v>
      </c>
      <c r="N10" s="2">
        <v>68</v>
      </c>
    </row>
    <row r="11" spans="2:17" x14ac:dyDescent="0.25">
      <c r="B11" s="3">
        <v>273001004073</v>
      </c>
      <c r="C11" s="1" t="s">
        <v>195</v>
      </c>
      <c r="D11" s="3">
        <v>273001004073</v>
      </c>
      <c r="E11" s="1" t="s">
        <v>199</v>
      </c>
      <c r="F11" s="1" t="s">
        <v>160</v>
      </c>
      <c r="G11" s="1">
        <v>2</v>
      </c>
      <c r="H11" s="1">
        <v>8</v>
      </c>
      <c r="I11" s="2"/>
      <c r="J11" s="2">
        <v>45</v>
      </c>
      <c r="K11" s="1">
        <v>4</v>
      </c>
      <c r="L11" s="1">
        <v>0</v>
      </c>
      <c r="M11" s="1">
        <v>0</v>
      </c>
      <c r="N11" s="2">
        <v>45</v>
      </c>
    </row>
    <row r="12" spans="2:17" x14ac:dyDescent="0.25">
      <c r="B12" s="3">
        <v>273001004073</v>
      </c>
      <c r="C12" s="1" t="s">
        <v>195</v>
      </c>
      <c r="D12" s="3">
        <v>273001004073</v>
      </c>
      <c r="E12" s="1" t="s">
        <v>199</v>
      </c>
      <c r="F12" s="1" t="s">
        <v>160</v>
      </c>
      <c r="G12" s="1">
        <v>2</v>
      </c>
      <c r="H12" s="1">
        <v>9</v>
      </c>
      <c r="I12" s="2"/>
      <c r="J12" s="2">
        <v>53</v>
      </c>
      <c r="K12" s="1">
        <v>10</v>
      </c>
      <c r="L12" s="1">
        <v>0</v>
      </c>
      <c r="M12" s="1">
        <v>0</v>
      </c>
      <c r="N12" s="2">
        <v>53</v>
      </c>
    </row>
    <row r="13" spans="2:17" x14ac:dyDescent="0.25">
      <c r="B13" s="3"/>
      <c r="C13" s="1"/>
      <c r="D13" s="3"/>
      <c r="E13" s="1"/>
      <c r="F13" s="1"/>
      <c r="G13" s="1"/>
      <c r="H13" s="1"/>
      <c r="I13" s="2"/>
      <c r="J13" s="2"/>
      <c r="K13" s="1"/>
      <c r="L13" s="1"/>
      <c r="M13" s="1"/>
      <c r="N13" s="2"/>
      <c r="O13" s="1">
        <v>228</v>
      </c>
      <c r="P13" s="9">
        <v>234</v>
      </c>
      <c r="Q13">
        <f>O13-P13</f>
        <v>-6</v>
      </c>
    </row>
    <row r="14" spans="2:17" x14ac:dyDescent="0.25">
      <c r="B14" s="3">
        <v>273001004073</v>
      </c>
      <c r="C14" s="1" t="s">
        <v>195</v>
      </c>
      <c r="D14" s="3">
        <v>273001004821</v>
      </c>
      <c r="E14" s="1" t="s">
        <v>200</v>
      </c>
      <c r="F14" s="1" t="s">
        <v>201</v>
      </c>
      <c r="G14" s="1">
        <v>6</v>
      </c>
      <c r="H14" s="1">
        <v>0</v>
      </c>
      <c r="I14" s="2"/>
      <c r="J14" s="2">
        <v>9</v>
      </c>
      <c r="K14" s="1">
        <v>0</v>
      </c>
      <c r="L14" s="1">
        <v>0</v>
      </c>
      <c r="M14" s="1">
        <v>0</v>
      </c>
      <c r="N14" s="2">
        <v>9</v>
      </c>
    </row>
    <row r="15" spans="2:17" x14ac:dyDescent="0.25">
      <c r="B15" s="3">
        <v>273001004073</v>
      </c>
      <c r="C15" s="1" t="s">
        <v>195</v>
      </c>
      <c r="D15" s="3">
        <v>273001004821</v>
      </c>
      <c r="E15" s="1" t="s">
        <v>200</v>
      </c>
      <c r="F15" s="1" t="s">
        <v>201</v>
      </c>
      <c r="G15" s="1">
        <v>6</v>
      </c>
      <c r="H15" s="1">
        <v>1</v>
      </c>
      <c r="I15" s="2"/>
      <c r="J15" s="2">
        <v>17</v>
      </c>
      <c r="K15" s="1">
        <v>0</v>
      </c>
      <c r="L15" s="1">
        <v>1</v>
      </c>
      <c r="M15" s="1">
        <v>1</v>
      </c>
      <c r="N15" s="2">
        <v>17</v>
      </c>
    </row>
    <row r="16" spans="2:17" x14ac:dyDescent="0.25">
      <c r="B16" s="3">
        <v>273001004073</v>
      </c>
      <c r="C16" s="1" t="s">
        <v>195</v>
      </c>
      <c r="D16" s="3">
        <v>273001004821</v>
      </c>
      <c r="E16" s="1" t="s">
        <v>200</v>
      </c>
      <c r="F16" s="1" t="s">
        <v>201</v>
      </c>
      <c r="G16" s="1">
        <v>6</v>
      </c>
      <c r="H16" s="1">
        <v>2</v>
      </c>
      <c r="I16" s="2"/>
      <c r="J16" s="2">
        <v>12</v>
      </c>
      <c r="K16" s="1">
        <v>0</v>
      </c>
      <c r="L16" s="1">
        <v>0</v>
      </c>
      <c r="M16" s="1">
        <v>0</v>
      </c>
      <c r="N16" s="2">
        <v>12</v>
      </c>
    </row>
    <row r="17" spans="2:17" x14ac:dyDescent="0.25">
      <c r="B17" s="3">
        <v>273001004073</v>
      </c>
      <c r="C17" s="1" t="s">
        <v>195</v>
      </c>
      <c r="D17" s="3">
        <v>273001004821</v>
      </c>
      <c r="E17" s="1" t="s">
        <v>200</v>
      </c>
      <c r="F17" s="1" t="s">
        <v>201</v>
      </c>
      <c r="G17" s="1">
        <v>6</v>
      </c>
      <c r="H17" s="1">
        <v>3</v>
      </c>
      <c r="I17" s="2"/>
      <c r="J17" s="2">
        <v>19</v>
      </c>
      <c r="K17" s="1">
        <v>0</v>
      </c>
      <c r="L17" s="1">
        <v>1</v>
      </c>
      <c r="M17" s="1">
        <v>0</v>
      </c>
      <c r="N17" s="2">
        <v>19</v>
      </c>
    </row>
    <row r="18" spans="2:17" x14ac:dyDescent="0.25">
      <c r="B18" s="3">
        <v>273001004073</v>
      </c>
      <c r="C18" s="1" t="s">
        <v>195</v>
      </c>
      <c r="D18" s="3">
        <v>273001004821</v>
      </c>
      <c r="E18" s="1" t="s">
        <v>200</v>
      </c>
      <c r="F18" s="1" t="s">
        <v>201</v>
      </c>
      <c r="G18" s="1">
        <v>6</v>
      </c>
      <c r="H18" s="1">
        <v>4</v>
      </c>
      <c r="I18" s="2"/>
      <c r="J18" s="2">
        <v>16</v>
      </c>
      <c r="K18" s="1">
        <v>1</v>
      </c>
      <c r="L18" s="1">
        <v>0</v>
      </c>
      <c r="M18" s="1">
        <v>0</v>
      </c>
      <c r="N18" s="2">
        <v>16</v>
      </c>
    </row>
    <row r="19" spans="2:17" x14ac:dyDescent="0.25">
      <c r="B19" s="3">
        <v>273001004073</v>
      </c>
      <c r="C19" s="1" t="s">
        <v>195</v>
      </c>
      <c r="D19" s="3">
        <v>273001004821</v>
      </c>
      <c r="E19" s="1" t="s">
        <v>200</v>
      </c>
      <c r="F19" s="1" t="s">
        <v>201</v>
      </c>
      <c r="G19" s="1">
        <v>6</v>
      </c>
      <c r="H19" s="1">
        <v>5</v>
      </c>
      <c r="I19" s="2"/>
      <c r="J19" s="2">
        <v>13</v>
      </c>
      <c r="K19" s="1">
        <v>0</v>
      </c>
      <c r="L19" s="1">
        <v>0</v>
      </c>
      <c r="M19" s="1">
        <v>0</v>
      </c>
      <c r="N19" s="2">
        <v>13</v>
      </c>
    </row>
    <row r="20" spans="2:17" x14ac:dyDescent="0.25">
      <c r="B20" s="3"/>
      <c r="C20" s="1"/>
      <c r="D20" s="3"/>
      <c r="E20" s="1"/>
      <c r="F20" s="1"/>
      <c r="G20" s="1"/>
      <c r="H20" s="1"/>
      <c r="I20" s="2"/>
      <c r="J20" s="2"/>
      <c r="K20" s="1"/>
      <c r="L20" s="1"/>
      <c r="M20" s="1"/>
      <c r="N20" s="2"/>
      <c r="O20" s="1">
        <v>86</v>
      </c>
      <c r="P20" s="9">
        <v>84</v>
      </c>
      <c r="Q20">
        <f>O20-P20</f>
        <v>2</v>
      </c>
    </row>
    <row r="21" spans="2:17" x14ac:dyDescent="0.25">
      <c r="B21" s="3">
        <v>273001004073</v>
      </c>
      <c r="C21" s="1" t="s">
        <v>195</v>
      </c>
      <c r="D21" s="3">
        <v>273001001457</v>
      </c>
      <c r="E21" s="1" t="s">
        <v>197</v>
      </c>
      <c r="F21" s="1" t="s">
        <v>160</v>
      </c>
      <c r="G21" s="1">
        <v>6</v>
      </c>
      <c r="H21" s="1">
        <v>0</v>
      </c>
      <c r="I21" s="2"/>
      <c r="J21" s="2">
        <v>13</v>
      </c>
      <c r="K21" s="1">
        <v>0</v>
      </c>
      <c r="L21" s="1">
        <v>0</v>
      </c>
      <c r="M21" s="1">
        <v>0</v>
      </c>
      <c r="N21" s="2">
        <v>13</v>
      </c>
    </row>
    <row r="22" spans="2:17" x14ac:dyDescent="0.25">
      <c r="B22" s="3">
        <v>273001004073</v>
      </c>
      <c r="C22" s="1" t="s">
        <v>195</v>
      </c>
      <c r="D22" s="3">
        <v>273001001457</v>
      </c>
      <c r="E22" s="1" t="s">
        <v>197</v>
      </c>
      <c r="F22" s="1" t="s">
        <v>160</v>
      </c>
      <c r="G22" s="1">
        <v>6</v>
      </c>
      <c r="H22" s="1">
        <v>1</v>
      </c>
      <c r="I22" s="2"/>
      <c r="J22" s="2">
        <v>26</v>
      </c>
      <c r="K22" s="1">
        <v>2</v>
      </c>
      <c r="L22" s="1">
        <v>1</v>
      </c>
      <c r="M22" s="1">
        <v>0</v>
      </c>
      <c r="N22" s="2">
        <v>26</v>
      </c>
    </row>
    <row r="23" spans="2:17" x14ac:dyDescent="0.25">
      <c r="B23" s="3">
        <v>273001004073</v>
      </c>
      <c r="C23" s="1" t="s">
        <v>195</v>
      </c>
      <c r="D23" s="3">
        <v>273001001457</v>
      </c>
      <c r="E23" s="1" t="s">
        <v>197</v>
      </c>
      <c r="F23" s="1" t="s">
        <v>160</v>
      </c>
      <c r="G23" s="1">
        <v>6</v>
      </c>
      <c r="H23" s="1">
        <v>2</v>
      </c>
      <c r="I23" s="2"/>
      <c r="J23" s="2">
        <v>18</v>
      </c>
      <c r="K23" s="1">
        <v>1</v>
      </c>
      <c r="L23" s="1">
        <v>0</v>
      </c>
      <c r="M23" s="1">
        <v>0</v>
      </c>
      <c r="N23" s="2">
        <v>18</v>
      </c>
    </row>
    <row r="24" spans="2:17" x14ac:dyDescent="0.25">
      <c r="B24" s="3">
        <v>273001004073</v>
      </c>
      <c r="C24" s="1" t="s">
        <v>195</v>
      </c>
      <c r="D24" s="3">
        <v>273001001457</v>
      </c>
      <c r="E24" s="1" t="s">
        <v>197</v>
      </c>
      <c r="F24" s="1" t="s">
        <v>160</v>
      </c>
      <c r="G24" s="1">
        <v>6</v>
      </c>
      <c r="H24" s="1">
        <v>3</v>
      </c>
      <c r="I24" s="2"/>
      <c r="J24" s="2">
        <v>16</v>
      </c>
      <c r="K24" s="1">
        <v>1</v>
      </c>
      <c r="L24" s="1">
        <v>0</v>
      </c>
      <c r="M24" s="1">
        <v>0</v>
      </c>
      <c r="N24" s="2">
        <v>16</v>
      </c>
    </row>
    <row r="25" spans="2:17" x14ac:dyDescent="0.25">
      <c r="B25" s="3">
        <v>273001004073</v>
      </c>
      <c r="C25" s="1" t="s">
        <v>195</v>
      </c>
      <c r="D25" s="3">
        <v>273001001457</v>
      </c>
      <c r="E25" s="1" t="s">
        <v>197</v>
      </c>
      <c r="F25" s="1" t="s">
        <v>160</v>
      </c>
      <c r="G25" s="1">
        <v>6</v>
      </c>
      <c r="H25" s="1">
        <v>4</v>
      </c>
      <c r="I25" s="2"/>
      <c r="J25" s="2">
        <v>20</v>
      </c>
      <c r="K25" s="1">
        <v>2</v>
      </c>
      <c r="L25" s="1">
        <v>0</v>
      </c>
      <c r="M25" s="1">
        <v>0</v>
      </c>
      <c r="N25" s="2">
        <v>20</v>
      </c>
    </row>
    <row r="26" spans="2:17" x14ac:dyDescent="0.25">
      <c r="B26" s="3">
        <v>273001004073</v>
      </c>
      <c r="C26" s="1" t="s">
        <v>195</v>
      </c>
      <c r="D26" s="3">
        <v>273001001457</v>
      </c>
      <c r="E26" s="1" t="s">
        <v>197</v>
      </c>
      <c r="F26" s="1" t="s">
        <v>160</v>
      </c>
      <c r="G26" s="1">
        <v>6</v>
      </c>
      <c r="H26" s="1">
        <v>5</v>
      </c>
      <c r="I26" s="2"/>
      <c r="J26" s="2">
        <v>18</v>
      </c>
      <c r="K26" s="1">
        <v>1</v>
      </c>
      <c r="L26" s="1">
        <v>0</v>
      </c>
      <c r="M26" s="1">
        <v>0</v>
      </c>
      <c r="N26" s="2">
        <v>18</v>
      </c>
    </row>
    <row r="27" spans="2:17" x14ac:dyDescent="0.25">
      <c r="B27" s="3"/>
      <c r="C27" s="1"/>
      <c r="D27" s="3"/>
      <c r="E27" s="1"/>
      <c r="F27" s="1"/>
      <c r="G27" s="1"/>
      <c r="H27" s="1"/>
      <c r="I27" s="2"/>
      <c r="J27" s="2"/>
      <c r="K27" s="1"/>
      <c r="L27" s="1"/>
      <c r="M27" s="1"/>
      <c r="N27" s="2"/>
      <c r="O27" s="1">
        <v>111</v>
      </c>
      <c r="P27" s="9">
        <v>111</v>
      </c>
      <c r="Q27">
        <f>O27-P27</f>
        <v>0</v>
      </c>
    </row>
    <row r="28" spans="2:17" x14ac:dyDescent="0.25">
      <c r="B28" s="6">
        <v>173001011474</v>
      </c>
      <c r="C28" s="7" t="s">
        <v>154</v>
      </c>
      <c r="D28" s="6">
        <v>173001011474</v>
      </c>
      <c r="E28" s="7" t="s">
        <v>155</v>
      </c>
      <c r="F28" s="7" t="s">
        <v>156</v>
      </c>
      <c r="G28" s="7">
        <v>2</v>
      </c>
      <c r="H28" s="7">
        <v>6</v>
      </c>
      <c r="I28" s="8"/>
      <c r="J28" s="8">
        <v>88</v>
      </c>
      <c r="K28" s="7">
        <v>7</v>
      </c>
      <c r="L28" s="7">
        <v>0</v>
      </c>
      <c r="M28" s="7">
        <v>0</v>
      </c>
      <c r="N28" s="8">
        <v>88</v>
      </c>
    </row>
    <row r="29" spans="2:17" x14ac:dyDescent="0.25">
      <c r="B29" s="6">
        <v>173001011474</v>
      </c>
      <c r="C29" s="7" t="s">
        <v>154</v>
      </c>
      <c r="D29" s="6">
        <v>173001011474</v>
      </c>
      <c r="E29" s="7" t="s">
        <v>155</v>
      </c>
      <c r="F29" s="7" t="s">
        <v>156</v>
      </c>
      <c r="G29" s="7">
        <v>2</v>
      </c>
      <c r="H29" s="7">
        <v>7</v>
      </c>
      <c r="I29" s="8"/>
      <c r="J29" s="8">
        <v>71</v>
      </c>
      <c r="K29" s="7">
        <v>6</v>
      </c>
      <c r="L29" s="7">
        <v>2</v>
      </c>
      <c r="M29" s="7">
        <v>0</v>
      </c>
      <c r="N29" s="8">
        <v>71</v>
      </c>
    </row>
    <row r="30" spans="2:17" x14ac:dyDescent="0.25">
      <c r="B30" s="6">
        <v>173001011474</v>
      </c>
      <c r="C30" s="7" t="s">
        <v>154</v>
      </c>
      <c r="D30" s="6">
        <v>173001011474</v>
      </c>
      <c r="E30" s="7" t="s">
        <v>155</v>
      </c>
      <c r="F30" s="7" t="s">
        <v>156</v>
      </c>
      <c r="G30" s="7">
        <v>2</v>
      </c>
      <c r="H30" s="7">
        <v>8</v>
      </c>
      <c r="I30" s="8"/>
      <c r="J30" s="8">
        <v>78</v>
      </c>
      <c r="K30" s="7">
        <v>5</v>
      </c>
      <c r="L30" s="7">
        <v>0</v>
      </c>
      <c r="M30" s="7">
        <v>1</v>
      </c>
      <c r="N30" s="8">
        <v>78</v>
      </c>
    </row>
    <row r="31" spans="2:17" x14ac:dyDescent="0.25">
      <c r="B31" s="6">
        <v>173001011474</v>
      </c>
      <c r="C31" s="7" t="s">
        <v>154</v>
      </c>
      <c r="D31" s="6">
        <v>173001011474</v>
      </c>
      <c r="E31" s="7" t="s">
        <v>155</v>
      </c>
      <c r="F31" s="7" t="s">
        <v>156</v>
      </c>
      <c r="G31" s="7">
        <v>2</v>
      </c>
      <c r="H31" s="7">
        <v>9</v>
      </c>
      <c r="I31" s="8"/>
      <c r="J31" s="8">
        <v>51</v>
      </c>
      <c r="K31" s="7">
        <v>2</v>
      </c>
      <c r="L31" s="7">
        <v>0</v>
      </c>
      <c r="M31" s="7">
        <v>0</v>
      </c>
      <c r="N31" s="8">
        <v>51</v>
      </c>
    </row>
    <row r="32" spans="2:17" x14ac:dyDescent="0.25">
      <c r="B32" s="6">
        <v>173001011474</v>
      </c>
      <c r="C32" s="7" t="s">
        <v>154</v>
      </c>
      <c r="D32" s="6">
        <v>173001011474</v>
      </c>
      <c r="E32" s="7" t="s">
        <v>155</v>
      </c>
      <c r="F32" s="7" t="s">
        <v>156</v>
      </c>
      <c r="G32" s="7">
        <v>2</v>
      </c>
      <c r="H32" s="7">
        <v>10</v>
      </c>
      <c r="I32" s="8"/>
      <c r="J32" s="8">
        <v>34</v>
      </c>
      <c r="K32" s="7">
        <v>2</v>
      </c>
      <c r="L32" s="7">
        <v>1</v>
      </c>
      <c r="M32" s="7">
        <v>0</v>
      </c>
      <c r="N32" s="8">
        <v>34</v>
      </c>
    </row>
    <row r="33" spans="2:17" x14ac:dyDescent="0.25">
      <c r="B33" s="6">
        <v>173001011474</v>
      </c>
      <c r="C33" s="7" t="s">
        <v>154</v>
      </c>
      <c r="D33" s="6">
        <v>173001011474</v>
      </c>
      <c r="E33" s="7" t="s">
        <v>155</v>
      </c>
      <c r="F33" s="7" t="s">
        <v>156</v>
      </c>
      <c r="G33" s="7">
        <v>2</v>
      </c>
      <c r="H33" s="7">
        <v>11</v>
      </c>
      <c r="I33" s="8"/>
      <c r="J33" s="8">
        <v>40</v>
      </c>
      <c r="K33" s="7">
        <v>1</v>
      </c>
      <c r="L33" s="7">
        <v>0</v>
      </c>
      <c r="M33" s="7">
        <v>0</v>
      </c>
      <c r="N33" s="8">
        <v>40</v>
      </c>
    </row>
    <row r="34" spans="2:17" x14ac:dyDescent="0.25">
      <c r="B34" s="6"/>
      <c r="C34" s="7"/>
      <c r="D34" s="6"/>
      <c r="E34" s="7"/>
      <c r="F34" s="7"/>
      <c r="G34" s="7"/>
      <c r="H34" s="7"/>
      <c r="I34" s="8"/>
      <c r="J34" s="8"/>
      <c r="K34" s="7"/>
      <c r="L34" s="7"/>
      <c r="M34" s="7"/>
      <c r="N34" s="8"/>
      <c r="O34" s="1">
        <v>362</v>
      </c>
      <c r="P34" s="9">
        <v>287</v>
      </c>
      <c r="Q34">
        <f>O34-P34</f>
        <v>75</v>
      </c>
    </row>
    <row r="35" spans="2:17" x14ac:dyDescent="0.25">
      <c r="B35" s="3">
        <v>173001011474</v>
      </c>
      <c r="C35" s="1" t="s">
        <v>154</v>
      </c>
      <c r="D35" s="3">
        <v>273001001317</v>
      </c>
      <c r="E35" s="1" t="s">
        <v>158</v>
      </c>
      <c r="F35" s="1" t="s">
        <v>156</v>
      </c>
      <c r="G35" s="1">
        <v>6</v>
      </c>
      <c r="H35" s="1">
        <v>0</v>
      </c>
      <c r="I35" s="2"/>
      <c r="J35" s="2">
        <v>14</v>
      </c>
      <c r="K35" s="1">
        <v>1</v>
      </c>
      <c r="L35" s="1">
        <v>0</v>
      </c>
      <c r="M35" s="1">
        <v>0</v>
      </c>
      <c r="N35" s="2">
        <v>14</v>
      </c>
    </row>
    <row r="36" spans="2:17" x14ac:dyDescent="0.25">
      <c r="B36" s="3">
        <v>173001011474</v>
      </c>
      <c r="C36" s="1" t="s">
        <v>154</v>
      </c>
      <c r="D36" s="3">
        <v>273001001317</v>
      </c>
      <c r="E36" s="1" t="s">
        <v>158</v>
      </c>
      <c r="F36" s="1" t="s">
        <v>156</v>
      </c>
      <c r="G36" s="1">
        <v>6</v>
      </c>
      <c r="H36" s="1">
        <v>1</v>
      </c>
      <c r="I36" s="2"/>
      <c r="J36" s="2">
        <v>26</v>
      </c>
      <c r="K36" s="1">
        <v>4</v>
      </c>
      <c r="L36" s="1">
        <v>0</v>
      </c>
      <c r="M36" s="1">
        <v>0</v>
      </c>
      <c r="N36" s="2">
        <v>26</v>
      </c>
    </row>
    <row r="37" spans="2:17" x14ac:dyDescent="0.25">
      <c r="B37" s="3">
        <v>173001011474</v>
      </c>
      <c r="C37" s="1" t="s">
        <v>154</v>
      </c>
      <c r="D37" s="3">
        <v>273001001317</v>
      </c>
      <c r="E37" s="1" t="s">
        <v>158</v>
      </c>
      <c r="F37" s="1" t="s">
        <v>156</v>
      </c>
      <c r="G37" s="1">
        <v>6</v>
      </c>
      <c r="H37" s="1">
        <v>2</v>
      </c>
      <c r="I37" s="2"/>
      <c r="J37" s="2">
        <v>24</v>
      </c>
      <c r="K37" s="1">
        <v>2</v>
      </c>
      <c r="L37" s="1">
        <v>0</v>
      </c>
      <c r="M37" s="1">
        <v>0</v>
      </c>
      <c r="N37" s="2">
        <v>24</v>
      </c>
    </row>
    <row r="38" spans="2:17" x14ac:dyDescent="0.25">
      <c r="B38" s="3">
        <v>173001011474</v>
      </c>
      <c r="C38" s="1" t="s">
        <v>154</v>
      </c>
      <c r="D38" s="3">
        <v>273001001317</v>
      </c>
      <c r="E38" s="1" t="s">
        <v>158</v>
      </c>
      <c r="F38" s="1" t="s">
        <v>156</v>
      </c>
      <c r="G38" s="1">
        <v>6</v>
      </c>
      <c r="H38" s="1">
        <v>3</v>
      </c>
      <c r="I38" s="2"/>
      <c r="J38" s="2">
        <v>26</v>
      </c>
      <c r="K38" s="1">
        <v>1</v>
      </c>
      <c r="L38" s="1">
        <v>0</v>
      </c>
      <c r="M38" s="1">
        <v>1</v>
      </c>
      <c r="N38" s="2">
        <v>26</v>
      </c>
    </row>
    <row r="39" spans="2:17" x14ac:dyDescent="0.25">
      <c r="B39" s="3">
        <v>173001011474</v>
      </c>
      <c r="C39" s="1" t="s">
        <v>154</v>
      </c>
      <c r="D39" s="3">
        <v>273001001317</v>
      </c>
      <c r="E39" s="1" t="s">
        <v>158</v>
      </c>
      <c r="F39" s="1" t="s">
        <v>156</v>
      </c>
      <c r="G39" s="1">
        <v>6</v>
      </c>
      <c r="H39" s="1">
        <v>4</v>
      </c>
      <c r="I39" s="2"/>
      <c r="J39" s="2">
        <v>28</v>
      </c>
      <c r="K39" s="1">
        <v>2</v>
      </c>
      <c r="L39" s="1">
        <v>0</v>
      </c>
      <c r="M39" s="1">
        <v>0</v>
      </c>
      <c r="N39" s="2">
        <v>28</v>
      </c>
    </row>
    <row r="40" spans="2:17" x14ac:dyDescent="0.25">
      <c r="B40" s="3">
        <v>173001011474</v>
      </c>
      <c r="C40" s="1" t="s">
        <v>154</v>
      </c>
      <c r="D40" s="3">
        <v>273001001317</v>
      </c>
      <c r="E40" s="1" t="s">
        <v>158</v>
      </c>
      <c r="F40" s="1" t="s">
        <v>156</v>
      </c>
      <c r="G40" s="1">
        <v>6</v>
      </c>
      <c r="H40" s="1">
        <v>5</v>
      </c>
      <c r="I40" s="2"/>
      <c r="J40" s="2">
        <v>26</v>
      </c>
      <c r="K40" s="1">
        <v>3</v>
      </c>
      <c r="L40" s="1">
        <v>0</v>
      </c>
      <c r="M40" s="1">
        <v>3</v>
      </c>
      <c r="N40" s="2">
        <v>26</v>
      </c>
    </row>
    <row r="41" spans="2:17" x14ac:dyDescent="0.25">
      <c r="B41" s="3"/>
      <c r="C41" s="1"/>
      <c r="D41" s="3"/>
      <c r="E41" s="1"/>
      <c r="F41" s="1"/>
      <c r="G41" s="1"/>
      <c r="H41" s="1"/>
      <c r="I41" s="2"/>
      <c r="J41" s="2"/>
      <c r="K41" s="1"/>
      <c r="L41" s="1"/>
      <c r="M41" s="1"/>
      <c r="N41" s="2"/>
      <c r="O41" s="1">
        <v>144</v>
      </c>
      <c r="P41" s="21">
        <v>124</v>
      </c>
      <c r="Q41">
        <f>O41-P41</f>
        <v>20</v>
      </c>
    </row>
    <row r="42" spans="2:17" x14ac:dyDescent="0.25">
      <c r="B42" s="3">
        <v>173001011474</v>
      </c>
      <c r="C42" s="1" t="s">
        <v>154</v>
      </c>
      <c r="D42" s="3">
        <v>273001006211</v>
      </c>
      <c r="E42" s="1" t="s">
        <v>165</v>
      </c>
      <c r="F42" s="1" t="s">
        <v>156</v>
      </c>
      <c r="G42" s="1">
        <v>6</v>
      </c>
      <c r="H42" s="1">
        <v>0</v>
      </c>
      <c r="I42" s="2"/>
      <c r="J42" s="2">
        <v>15</v>
      </c>
      <c r="K42" s="1">
        <v>3</v>
      </c>
      <c r="L42" s="1">
        <v>0</v>
      </c>
      <c r="M42" s="1">
        <v>0</v>
      </c>
      <c r="N42" s="2">
        <v>15</v>
      </c>
    </row>
    <row r="43" spans="2:17" x14ac:dyDescent="0.25">
      <c r="B43" s="3">
        <v>173001011474</v>
      </c>
      <c r="C43" s="1" t="s">
        <v>154</v>
      </c>
      <c r="D43" s="3">
        <v>273001006211</v>
      </c>
      <c r="E43" s="1" t="s">
        <v>165</v>
      </c>
      <c r="F43" s="1" t="s">
        <v>156</v>
      </c>
      <c r="G43" s="1">
        <v>6</v>
      </c>
      <c r="H43" s="1">
        <v>1</v>
      </c>
      <c r="I43" s="2"/>
      <c r="J43" s="2">
        <v>23</v>
      </c>
      <c r="K43" s="1">
        <v>1</v>
      </c>
      <c r="L43" s="1">
        <v>0</v>
      </c>
      <c r="M43" s="1">
        <v>0</v>
      </c>
      <c r="N43" s="2">
        <v>23</v>
      </c>
      <c r="Q43" t="e">
        <f>#REF!-P41</f>
        <v>#REF!</v>
      </c>
    </row>
    <row r="44" spans="2:17" x14ac:dyDescent="0.25">
      <c r="B44" s="3">
        <v>173001011474</v>
      </c>
      <c r="C44" s="1" t="s">
        <v>154</v>
      </c>
      <c r="D44" s="3">
        <v>273001006211</v>
      </c>
      <c r="E44" s="1" t="s">
        <v>165</v>
      </c>
      <c r="F44" s="1" t="s">
        <v>156</v>
      </c>
      <c r="G44" s="1">
        <v>6</v>
      </c>
      <c r="H44" s="1">
        <v>2</v>
      </c>
      <c r="I44" s="2"/>
      <c r="J44" s="2">
        <v>25</v>
      </c>
      <c r="K44" s="1">
        <v>1</v>
      </c>
      <c r="L44" s="1">
        <v>0</v>
      </c>
      <c r="M44" s="1">
        <v>0</v>
      </c>
      <c r="N44" s="2">
        <v>25</v>
      </c>
    </row>
    <row r="45" spans="2:17" x14ac:dyDescent="0.25">
      <c r="B45" s="3">
        <v>173001011474</v>
      </c>
      <c r="C45" s="1" t="s">
        <v>154</v>
      </c>
      <c r="D45" s="3">
        <v>273001006211</v>
      </c>
      <c r="E45" s="1" t="s">
        <v>165</v>
      </c>
      <c r="F45" s="1" t="s">
        <v>156</v>
      </c>
      <c r="G45" s="1">
        <v>6</v>
      </c>
      <c r="H45" s="1">
        <v>3</v>
      </c>
      <c r="I45" s="2"/>
      <c r="J45" s="2">
        <v>23</v>
      </c>
      <c r="K45" s="1">
        <v>1</v>
      </c>
      <c r="L45" s="1">
        <v>0</v>
      </c>
      <c r="M45" s="1">
        <v>0</v>
      </c>
      <c r="N45" s="2">
        <v>23</v>
      </c>
    </row>
    <row r="46" spans="2:17" x14ac:dyDescent="0.25">
      <c r="B46" s="3">
        <v>173001011474</v>
      </c>
      <c r="C46" s="1" t="s">
        <v>154</v>
      </c>
      <c r="D46" s="3">
        <v>273001006211</v>
      </c>
      <c r="E46" s="1" t="s">
        <v>165</v>
      </c>
      <c r="F46" s="1" t="s">
        <v>156</v>
      </c>
      <c r="G46" s="1">
        <v>6</v>
      </c>
      <c r="H46" s="1">
        <v>4</v>
      </c>
      <c r="I46" s="2"/>
      <c r="J46" s="2">
        <v>27</v>
      </c>
      <c r="K46" s="1">
        <v>1</v>
      </c>
      <c r="L46" s="1">
        <v>0</v>
      </c>
      <c r="M46" s="1">
        <v>1</v>
      </c>
      <c r="N46" s="2">
        <v>27</v>
      </c>
    </row>
    <row r="47" spans="2:17" x14ac:dyDescent="0.25">
      <c r="B47" s="3">
        <v>173001011474</v>
      </c>
      <c r="C47" s="1" t="s">
        <v>154</v>
      </c>
      <c r="D47" s="3">
        <v>273001006211</v>
      </c>
      <c r="E47" s="1" t="s">
        <v>165</v>
      </c>
      <c r="F47" s="1" t="s">
        <v>156</v>
      </c>
      <c r="G47" s="1">
        <v>6</v>
      </c>
      <c r="H47" s="1">
        <v>5</v>
      </c>
      <c r="I47" s="2"/>
      <c r="J47" s="2">
        <v>34</v>
      </c>
      <c r="K47" s="1">
        <v>0</v>
      </c>
      <c r="L47" s="1">
        <v>0</v>
      </c>
      <c r="M47" s="1">
        <v>0</v>
      </c>
      <c r="N47" s="2">
        <v>34</v>
      </c>
    </row>
    <row r="48" spans="2:17" x14ac:dyDescent="0.25">
      <c r="B48" s="3"/>
      <c r="C48" s="1"/>
      <c r="D48" s="3"/>
      <c r="E48" s="1"/>
      <c r="F48" s="1"/>
      <c r="G48" s="1"/>
      <c r="H48" s="1"/>
      <c r="I48" s="2"/>
      <c r="J48" s="2"/>
      <c r="K48" s="1"/>
      <c r="L48" s="1"/>
      <c r="M48" s="1"/>
      <c r="N48" s="2"/>
      <c r="O48" s="1">
        <v>147</v>
      </c>
      <c r="P48" s="9">
        <v>142</v>
      </c>
      <c r="Q48">
        <f>O48-P48</f>
        <v>5</v>
      </c>
    </row>
    <row r="49" spans="2:17" x14ac:dyDescent="0.25">
      <c r="B49" s="3">
        <v>273001001422</v>
      </c>
      <c r="C49" s="1" t="s">
        <v>176</v>
      </c>
      <c r="D49" s="3">
        <v>273001001422</v>
      </c>
      <c r="E49" s="1" t="s">
        <v>177</v>
      </c>
      <c r="F49" s="1" t="s">
        <v>178</v>
      </c>
      <c r="G49" s="1">
        <v>6</v>
      </c>
      <c r="H49" s="1">
        <v>6</v>
      </c>
      <c r="I49" s="2"/>
      <c r="J49" s="2">
        <v>36</v>
      </c>
      <c r="K49" s="1">
        <v>1</v>
      </c>
      <c r="L49" s="1">
        <v>0</v>
      </c>
      <c r="M49" s="1">
        <v>0</v>
      </c>
      <c r="N49" s="2">
        <v>36</v>
      </c>
    </row>
    <row r="50" spans="2:17" x14ac:dyDescent="0.25">
      <c r="B50" s="3">
        <v>273001001422</v>
      </c>
      <c r="C50" s="1" t="s">
        <v>176</v>
      </c>
      <c r="D50" s="3">
        <v>273001001422</v>
      </c>
      <c r="E50" s="1" t="s">
        <v>177</v>
      </c>
      <c r="F50" s="1" t="s">
        <v>178</v>
      </c>
      <c r="G50" s="1">
        <v>6</v>
      </c>
      <c r="H50" s="1">
        <v>7</v>
      </c>
      <c r="I50" s="2"/>
      <c r="J50" s="2">
        <v>38</v>
      </c>
      <c r="K50" s="1">
        <v>2</v>
      </c>
      <c r="L50" s="1">
        <v>1</v>
      </c>
      <c r="M50" s="1">
        <v>0</v>
      </c>
      <c r="N50" s="2">
        <v>38</v>
      </c>
    </row>
    <row r="51" spans="2:17" x14ac:dyDescent="0.25">
      <c r="B51" s="3">
        <v>273001001422</v>
      </c>
      <c r="C51" s="1" t="s">
        <v>176</v>
      </c>
      <c r="D51" s="3">
        <v>273001001422</v>
      </c>
      <c r="E51" s="1" t="s">
        <v>177</v>
      </c>
      <c r="F51" s="1" t="s">
        <v>178</v>
      </c>
      <c r="G51" s="1">
        <v>6</v>
      </c>
      <c r="H51" s="1">
        <v>8</v>
      </c>
      <c r="I51" s="2"/>
      <c r="J51" s="2">
        <v>30</v>
      </c>
      <c r="K51" s="1">
        <v>2</v>
      </c>
      <c r="L51" s="1">
        <v>0</v>
      </c>
      <c r="M51" s="1">
        <v>0</v>
      </c>
      <c r="N51" s="2">
        <v>30</v>
      </c>
    </row>
    <row r="52" spans="2:17" x14ac:dyDescent="0.25">
      <c r="B52" s="3">
        <v>273001001422</v>
      </c>
      <c r="C52" s="1" t="s">
        <v>176</v>
      </c>
      <c r="D52" s="3">
        <v>273001001422</v>
      </c>
      <c r="E52" s="1" t="s">
        <v>177</v>
      </c>
      <c r="F52" s="1" t="s">
        <v>178</v>
      </c>
      <c r="G52" s="1">
        <v>6</v>
      </c>
      <c r="H52" s="1">
        <v>9</v>
      </c>
      <c r="I52" s="2"/>
      <c r="J52" s="2">
        <v>38</v>
      </c>
      <c r="K52" s="1">
        <v>0</v>
      </c>
      <c r="L52" s="1">
        <v>1</v>
      </c>
      <c r="M52" s="1">
        <v>0</v>
      </c>
      <c r="N52" s="2">
        <v>38</v>
      </c>
    </row>
    <row r="53" spans="2:17" x14ac:dyDescent="0.25">
      <c r="B53" s="3"/>
      <c r="C53" s="1"/>
      <c r="D53" s="3"/>
      <c r="E53" s="1"/>
      <c r="F53" s="1"/>
      <c r="G53" s="1"/>
      <c r="H53" s="1"/>
      <c r="I53" s="2"/>
      <c r="J53" s="2"/>
      <c r="K53" s="1"/>
      <c r="L53" s="1"/>
      <c r="M53" s="1"/>
      <c r="N53" s="2"/>
      <c r="O53" s="1">
        <v>142</v>
      </c>
      <c r="P53" s="21">
        <v>149</v>
      </c>
      <c r="Q53">
        <f>O53-P53</f>
        <v>-7</v>
      </c>
    </row>
    <row r="54" spans="2:17" x14ac:dyDescent="0.25">
      <c r="B54" s="3">
        <v>273001001422</v>
      </c>
      <c r="C54" s="1" t="s">
        <v>176</v>
      </c>
      <c r="D54" s="3">
        <v>273001010537</v>
      </c>
      <c r="E54" s="1" t="s">
        <v>179</v>
      </c>
      <c r="F54" s="1" t="s">
        <v>178</v>
      </c>
      <c r="G54" s="1">
        <v>6</v>
      </c>
      <c r="H54" s="1">
        <v>6</v>
      </c>
      <c r="I54" s="2"/>
      <c r="J54" s="2">
        <v>28</v>
      </c>
      <c r="K54" s="1">
        <v>5</v>
      </c>
      <c r="L54" s="1">
        <v>0</v>
      </c>
      <c r="M54" s="1">
        <v>0</v>
      </c>
      <c r="N54" s="2">
        <v>28</v>
      </c>
    </row>
    <row r="55" spans="2:17" x14ac:dyDescent="0.25">
      <c r="B55" s="3">
        <v>273001001422</v>
      </c>
      <c r="C55" s="1" t="s">
        <v>176</v>
      </c>
      <c r="D55" s="3">
        <v>273001010537</v>
      </c>
      <c r="E55" s="1" t="s">
        <v>179</v>
      </c>
      <c r="F55" s="1" t="s">
        <v>178</v>
      </c>
      <c r="G55" s="1">
        <v>6</v>
      </c>
      <c r="H55" s="1">
        <v>7</v>
      </c>
      <c r="I55" s="2"/>
      <c r="J55" s="2">
        <v>35</v>
      </c>
      <c r="K55" s="1">
        <v>6</v>
      </c>
      <c r="L55" s="1">
        <v>0</v>
      </c>
      <c r="M55" s="1">
        <v>0</v>
      </c>
      <c r="N55" s="2">
        <v>35</v>
      </c>
    </row>
    <row r="56" spans="2:17" x14ac:dyDescent="0.25">
      <c r="B56" s="3">
        <v>273001001422</v>
      </c>
      <c r="C56" s="1" t="s">
        <v>176</v>
      </c>
      <c r="D56" s="3">
        <v>273001010537</v>
      </c>
      <c r="E56" s="1" t="s">
        <v>179</v>
      </c>
      <c r="F56" s="1" t="s">
        <v>178</v>
      </c>
      <c r="G56" s="1">
        <v>6</v>
      </c>
      <c r="H56" s="1">
        <v>8</v>
      </c>
      <c r="I56" s="2"/>
      <c r="J56" s="2">
        <v>19</v>
      </c>
      <c r="K56" s="1">
        <v>4</v>
      </c>
      <c r="L56" s="1">
        <v>0</v>
      </c>
      <c r="M56" s="1">
        <v>0</v>
      </c>
      <c r="N56" s="2">
        <v>19</v>
      </c>
    </row>
    <row r="57" spans="2:17" x14ac:dyDescent="0.25">
      <c r="B57" s="3">
        <v>273001001422</v>
      </c>
      <c r="C57" s="1" t="s">
        <v>176</v>
      </c>
      <c r="D57" s="3">
        <v>273001010537</v>
      </c>
      <c r="E57" s="1" t="s">
        <v>179</v>
      </c>
      <c r="F57" s="1" t="s">
        <v>178</v>
      </c>
      <c r="G57" s="1">
        <v>6</v>
      </c>
      <c r="H57" s="1">
        <v>9</v>
      </c>
      <c r="I57" s="2"/>
      <c r="J57" s="2">
        <v>23</v>
      </c>
      <c r="K57" s="1">
        <v>8</v>
      </c>
      <c r="L57" s="1">
        <v>0</v>
      </c>
      <c r="M57" s="1">
        <v>0</v>
      </c>
      <c r="N57" s="2">
        <v>23</v>
      </c>
    </row>
    <row r="58" spans="2:17" x14ac:dyDescent="0.25">
      <c r="B58" s="3"/>
      <c r="C58" s="1"/>
      <c r="D58" s="3"/>
      <c r="E58" s="1"/>
      <c r="F58" s="1"/>
      <c r="G58" s="1"/>
      <c r="H58" s="1"/>
      <c r="I58" s="2"/>
      <c r="J58" s="2"/>
      <c r="K58" s="1"/>
      <c r="L58" s="1"/>
      <c r="M58" s="1"/>
      <c r="N58" s="2"/>
      <c r="O58" s="1">
        <v>105</v>
      </c>
      <c r="P58" s="21">
        <v>107</v>
      </c>
      <c r="Q58">
        <f>O58-P58</f>
        <v>-2</v>
      </c>
    </row>
    <row r="59" spans="2:17" x14ac:dyDescent="0.25">
      <c r="B59" s="6">
        <v>173001010435</v>
      </c>
      <c r="C59" s="7" t="s">
        <v>134</v>
      </c>
      <c r="D59" s="6">
        <v>173001010435</v>
      </c>
      <c r="E59" s="7" t="s">
        <v>135</v>
      </c>
      <c r="F59" s="7" t="s">
        <v>17</v>
      </c>
      <c r="G59" s="7">
        <v>2</v>
      </c>
      <c r="H59" s="7">
        <v>6</v>
      </c>
      <c r="I59" s="8">
        <v>103</v>
      </c>
      <c r="J59" s="8"/>
      <c r="K59" s="7">
        <v>5</v>
      </c>
      <c r="L59" s="7">
        <v>0</v>
      </c>
      <c r="M59" s="7">
        <v>0</v>
      </c>
      <c r="N59" s="8">
        <v>103</v>
      </c>
    </row>
    <row r="60" spans="2:17" x14ac:dyDescent="0.25">
      <c r="B60" s="6">
        <v>173001010435</v>
      </c>
      <c r="C60" s="7" t="s">
        <v>134</v>
      </c>
      <c r="D60" s="6">
        <v>173001010435</v>
      </c>
      <c r="E60" s="7" t="s">
        <v>135</v>
      </c>
      <c r="F60" s="7" t="s">
        <v>17</v>
      </c>
      <c r="G60" s="7">
        <v>2</v>
      </c>
      <c r="H60" s="7">
        <v>7</v>
      </c>
      <c r="I60" s="8">
        <v>104</v>
      </c>
      <c r="J60" s="8"/>
      <c r="K60" s="7">
        <v>10</v>
      </c>
      <c r="L60" s="7">
        <v>0</v>
      </c>
      <c r="M60" s="7">
        <v>0</v>
      </c>
      <c r="N60" s="8">
        <v>104</v>
      </c>
    </row>
    <row r="61" spans="2:17" x14ac:dyDescent="0.25">
      <c r="B61" s="6">
        <v>173001010435</v>
      </c>
      <c r="C61" s="7" t="s">
        <v>134</v>
      </c>
      <c r="D61" s="6">
        <v>173001010435</v>
      </c>
      <c r="E61" s="7" t="s">
        <v>135</v>
      </c>
      <c r="F61" s="7" t="s">
        <v>17</v>
      </c>
      <c r="G61" s="7">
        <v>2</v>
      </c>
      <c r="H61" s="7">
        <v>8</v>
      </c>
      <c r="I61" s="8">
        <v>106</v>
      </c>
      <c r="J61" s="8"/>
      <c r="K61" s="7">
        <v>3</v>
      </c>
      <c r="L61" s="7">
        <v>0</v>
      </c>
      <c r="M61" s="7">
        <v>0</v>
      </c>
      <c r="N61" s="8">
        <v>106</v>
      </c>
    </row>
    <row r="62" spans="2:17" x14ac:dyDescent="0.25">
      <c r="B62" s="6">
        <v>173001010435</v>
      </c>
      <c r="C62" s="7" t="s">
        <v>134</v>
      </c>
      <c r="D62" s="6">
        <v>173001010435</v>
      </c>
      <c r="E62" s="7" t="s">
        <v>135</v>
      </c>
      <c r="F62" s="7" t="s">
        <v>17</v>
      </c>
      <c r="G62" s="7">
        <v>2</v>
      </c>
      <c r="H62" s="7">
        <v>9</v>
      </c>
      <c r="I62" s="8">
        <v>89</v>
      </c>
      <c r="J62" s="8"/>
      <c r="K62" s="7">
        <v>5</v>
      </c>
      <c r="L62" s="7">
        <v>0</v>
      </c>
      <c r="M62" s="7">
        <v>0</v>
      </c>
      <c r="N62" s="8">
        <v>89</v>
      </c>
    </row>
    <row r="63" spans="2:17" x14ac:dyDescent="0.25">
      <c r="B63" s="6"/>
      <c r="C63" s="7"/>
      <c r="D63" s="6"/>
      <c r="E63" s="7"/>
      <c r="F63" s="7"/>
      <c r="G63" s="7"/>
      <c r="H63" s="7"/>
      <c r="I63" s="8"/>
      <c r="J63" s="8"/>
      <c r="K63" s="7"/>
      <c r="L63" s="7"/>
      <c r="M63" s="7"/>
      <c r="N63" s="8"/>
      <c r="O63" s="1">
        <v>402</v>
      </c>
      <c r="P63" s="21">
        <v>402</v>
      </c>
      <c r="Q63">
        <f>O63-P63</f>
        <v>0</v>
      </c>
    </row>
    <row r="64" spans="2:17" x14ac:dyDescent="0.25">
      <c r="B64" s="3">
        <v>173001011679</v>
      </c>
      <c r="C64" s="1" t="s">
        <v>171</v>
      </c>
      <c r="D64" s="3">
        <v>173001011679</v>
      </c>
      <c r="E64" s="1" t="s">
        <v>173</v>
      </c>
      <c r="F64" s="1" t="s">
        <v>10</v>
      </c>
      <c r="G64" s="1">
        <v>6</v>
      </c>
      <c r="H64" s="1">
        <v>10</v>
      </c>
      <c r="I64" s="2">
        <v>148</v>
      </c>
      <c r="J64" s="2"/>
      <c r="K64" s="1">
        <v>7</v>
      </c>
      <c r="L64" s="1">
        <v>0</v>
      </c>
      <c r="M64" s="1">
        <v>2</v>
      </c>
      <c r="N64" s="2">
        <v>140</v>
      </c>
    </row>
    <row r="65" spans="2:17" x14ac:dyDescent="0.25">
      <c r="B65" s="3">
        <v>173001011679</v>
      </c>
      <c r="C65" s="1" t="s">
        <v>171</v>
      </c>
      <c r="D65" s="3">
        <v>173001011679</v>
      </c>
      <c r="E65" s="1" t="s">
        <v>173</v>
      </c>
      <c r="F65" s="1" t="s">
        <v>10</v>
      </c>
      <c r="G65" s="1">
        <v>6</v>
      </c>
      <c r="H65" s="1">
        <v>11</v>
      </c>
      <c r="I65" s="2">
        <v>100</v>
      </c>
      <c r="J65" s="2"/>
      <c r="K65" s="1">
        <v>4</v>
      </c>
      <c r="L65" s="1">
        <v>1</v>
      </c>
      <c r="M65" s="1">
        <v>0</v>
      </c>
      <c r="N65" s="2">
        <v>100</v>
      </c>
    </row>
    <row r="66" spans="2:17" x14ac:dyDescent="0.25">
      <c r="O66" s="1">
        <v>240</v>
      </c>
      <c r="P66" s="21">
        <v>170</v>
      </c>
      <c r="Q66">
        <f>O66-P66</f>
        <v>70</v>
      </c>
    </row>
    <row r="67" spans="2:17" x14ac:dyDescent="0.25">
      <c r="B67" s="3">
        <v>173001001053</v>
      </c>
      <c r="C67" s="1" t="s">
        <v>22</v>
      </c>
      <c r="D67" s="3">
        <v>173001001053</v>
      </c>
      <c r="E67" s="1" t="s">
        <v>23</v>
      </c>
      <c r="F67" s="1" t="s">
        <v>10</v>
      </c>
      <c r="G67" s="1">
        <v>6</v>
      </c>
      <c r="H67" s="1">
        <v>6</v>
      </c>
      <c r="I67" s="2">
        <v>216</v>
      </c>
      <c r="J67" s="2"/>
      <c r="K67" s="1">
        <v>16</v>
      </c>
      <c r="L67" s="1">
        <v>2</v>
      </c>
      <c r="M67" s="1">
        <v>0</v>
      </c>
      <c r="N67" s="2">
        <v>216</v>
      </c>
    </row>
    <row r="68" spans="2:17" ht="18" customHeight="1" x14ac:dyDescent="0.35">
      <c r="B68" s="3">
        <v>173001001053</v>
      </c>
      <c r="C68" s="1" t="s">
        <v>22</v>
      </c>
      <c r="D68" s="3">
        <v>173001001053</v>
      </c>
      <c r="E68" s="1" t="s">
        <v>23</v>
      </c>
      <c r="F68" s="1" t="s">
        <v>10</v>
      </c>
      <c r="G68" s="1">
        <v>6</v>
      </c>
      <c r="H68" s="1">
        <v>7</v>
      </c>
      <c r="I68" s="2">
        <v>197</v>
      </c>
      <c r="J68" s="2"/>
      <c r="K68" s="1">
        <v>20</v>
      </c>
      <c r="L68" s="1">
        <v>1</v>
      </c>
      <c r="M68" s="1">
        <v>0</v>
      </c>
      <c r="N68" s="2">
        <v>197</v>
      </c>
      <c r="O68" s="14"/>
    </row>
    <row r="69" spans="2:17" ht="18.75" customHeight="1" x14ac:dyDescent="0.35">
      <c r="B69" s="6">
        <v>173001001053</v>
      </c>
      <c r="C69" s="7" t="s">
        <v>22</v>
      </c>
      <c r="D69" s="6">
        <v>173001001053</v>
      </c>
      <c r="E69" s="7" t="s">
        <v>23</v>
      </c>
      <c r="F69" s="7" t="s">
        <v>10</v>
      </c>
      <c r="G69" s="7">
        <v>2</v>
      </c>
      <c r="H69" s="7">
        <v>8</v>
      </c>
      <c r="I69" s="8">
        <v>211</v>
      </c>
      <c r="J69" s="8"/>
      <c r="K69" s="7">
        <v>25</v>
      </c>
      <c r="L69" s="7">
        <v>1</v>
      </c>
      <c r="M69" s="7">
        <v>0</v>
      </c>
      <c r="N69" s="8">
        <v>211</v>
      </c>
      <c r="O69" s="14"/>
    </row>
    <row r="70" spans="2:17" ht="15" customHeight="1" x14ac:dyDescent="0.35">
      <c r="B70" s="6">
        <v>173001001053</v>
      </c>
      <c r="C70" s="7" t="s">
        <v>22</v>
      </c>
      <c r="D70" s="6">
        <v>173001001053</v>
      </c>
      <c r="E70" s="7" t="s">
        <v>23</v>
      </c>
      <c r="F70" s="7" t="s">
        <v>10</v>
      </c>
      <c r="G70" s="7">
        <v>2</v>
      </c>
      <c r="H70" s="7">
        <v>9</v>
      </c>
      <c r="I70" s="8">
        <v>154</v>
      </c>
      <c r="J70" s="8"/>
      <c r="K70" s="7">
        <v>25</v>
      </c>
      <c r="L70" s="7">
        <v>1</v>
      </c>
      <c r="M70" s="7">
        <v>0</v>
      </c>
      <c r="N70" s="8">
        <v>154</v>
      </c>
      <c r="O70" s="14"/>
    </row>
    <row r="71" spans="2:17" ht="21" x14ac:dyDescent="0.35">
      <c r="B71" s="3">
        <v>173001001053</v>
      </c>
      <c r="C71" s="1" t="s">
        <v>22</v>
      </c>
      <c r="D71" s="3">
        <v>173001001053</v>
      </c>
      <c r="E71" s="1" t="s">
        <v>23</v>
      </c>
      <c r="F71" s="1" t="s">
        <v>10</v>
      </c>
      <c r="G71" s="1">
        <v>3</v>
      </c>
      <c r="H71" s="1">
        <v>9</v>
      </c>
      <c r="I71" s="2">
        <v>55</v>
      </c>
      <c r="J71" s="2"/>
      <c r="K71" s="1">
        <v>6</v>
      </c>
      <c r="L71" s="1">
        <v>0</v>
      </c>
      <c r="M71" s="1">
        <v>0</v>
      </c>
      <c r="N71" s="2">
        <v>55</v>
      </c>
      <c r="O71" s="14"/>
    </row>
    <row r="72" spans="2:17" x14ac:dyDescent="0.25">
      <c r="B72" s="15"/>
      <c r="C72" s="16"/>
      <c r="D72" s="15"/>
      <c r="E72" s="16"/>
      <c r="F72" s="16"/>
      <c r="G72" s="16"/>
      <c r="H72" s="16"/>
      <c r="I72" s="17"/>
      <c r="J72" s="17"/>
      <c r="K72" s="16"/>
      <c r="L72" s="16"/>
      <c r="M72" s="16"/>
      <c r="N72" s="17"/>
      <c r="O72" s="18">
        <v>833</v>
      </c>
      <c r="P72" s="9">
        <v>816</v>
      </c>
      <c r="Q72">
        <f>O72-P72</f>
        <v>17</v>
      </c>
    </row>
    <row r="73" spans="2:17" ht="21" x14ac:dyDescent="0.35">
      <c r="B73" s="15"/>
      <c r="C73" s="16"/>
      <c r="D73" s="15"/>
      <c r="E73" s="16"/>
      <c r="F73" s="16"/>
      <c r="G73" s="16"/>
      <c r="H73" s="16"/>
      <c r="I73" s="17"/>
      <c r="J73" s="17"/>
      <c r="K73" s="16"/>
      <c r="L73" s="16"/>
      <c r="M73" s="16"/>
      <c r="N73" s="17"/>
      <c r="O73" s="14"/>
    </row>
    <row r="74" spans="2:17" ht="21" x14ac:dyDescent="0.35">
      <c r="B74" s="15"/>
      <c r="C74" s="16"/>
      <c r="D74" s="15"/>
      <c r="E74" s="16"/>
      <c r="F74" s="16"/>
      <c r="G74" s="16"/>
      <c r="H74" s="16"/>
      <c r="I74" s="17"/>
      <c r="J74" s="17"/>
      <c r="K74" s="16"/>
      <c r="L74" s="16"/>
      <c r="M74" s="16"/>
      <c r="N74" s="19">
        <f>SUM(N9:N73)</f>
        <v>2800</v>
      </c>
      <c r="O74" s="12">
        <f>SUM(O9:O73)</f>
        <v>2800</v>
      </c>
      <c r="P74" s="13">
        <f>SUM(P11:P73)</f>
        <v>2626</v>
      </c>
      <c r="Q74" s="13" t="e">
        <f>SUM(Q11:Q73)</f>
        <v>#REF!</v>
      </c>
    </row>
    <row r="75" spans="2:17" ht="21" x14ac:dyDescent="0.35">
      <c r="B75" s="15"/>
      <c r="C75" s="16"/>
      <c r="D75" s="15"/>
      <c r="E75" s="16"/>
      <c r="F75" s="16"/>
      <c r="G75" s="16"/>
      <c r="H75" s="16"/>
      <c r="I75" s="17"/>
      <c r="J75" s="17"/>
      <c r="K75" s="16"/>
      <c r="L75" s="16"/>
      <c r="M75" s="16"/>
      <c r="N75" s="17"/>
      <c r="O75" s="14"/>
    </row>
  </sheetData>
  <mergeCells count="2">
    <mergeCell ref="I8:J8"/>
    <mergeCell ref="K8:M8"/>
  </mergeCells>
  <pageMargins left="0.7" right="0.7" top="0.75" bottom="0.75" header="0.3" footer="0.3"/>
  <pageSetup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</sheetPr>
  <dimension ref="B1:S223"/>
  <sheetViews>
    <sheetView tabSelected="1" topLeftCell="A193" zoomScale="60" zoomScaleNormal="60" workbookViewId="0">
      <selection activeCell="K223" sqref="K223"/>
    </sheetView>
  </sheetViews>
  <sheetFormatPr baseColWidth="10" defaultColWidth="31.5703125" defaultRowHeight="18.75" x14ac:dyDescent="0.25"/>
  <cols>
    <col min="1" max="1" width="8.140625" style="29" customWidth="1"/>
    <col min="2" max="4" width="15.85546875" style="29" customWidth="1"/>
    <col min="5" max="5" width="17.85546875" style="29" customWidth="1"/>
    <col min="6" max="6" width="21.42578125" style="29" customWidth="1"/>
    <col min="7" max="7" width="39.7109375" style="29" customWidth="1"/>
    <col min="8" max="8" width="33" style="29" customWidth="1"/>
    <col min="9" max="9" width="31.5703125" style="29"/>
    <col min="10" max="10" width="26.140625" style="29" customWidth="1"/>
    <col min="11" max="11" width="18.7109375" style="29" customWidth="1"/>
    <col min="12" max="12" width="9.5703125" style="29" customWidth="1"/>
    <col min="13" max="13" width="16.140625" style="30" customWidth="1"/>
    <col min="14" max="14" width="16" style="30" customWidth="1"/>
    <col min="15" max="15" width="13.85546875" style="29" customWidth="1"/>
    <col min="16" max="17" width="14.28515625" style="30" customWidth="1"/>
    <col min="18" max="18" width="13.85546875" style="29" customWidth="1"/>
    <col min="19" max="19" width="11.140625" style="29" customWidth="1"/>
    <col min="20" max="16384" width="31.5703125" style="29"/>
  </cols>
  <sheetData>
    <row r="1" spans="2:19" ht="141" customHeight="1" thickBot="1" x14ac:dyDescent="0.3"/>
    <row r="2" spans="2:19" ht="129.75" customHeight="1" thickBot="1" x14ac:dyDescent="0.3">
      <c r="B2" s="31" t="s">
        <v>707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3"/>
    </row>
    <row r="3" spans="2:19" ht="141" customHeight="1" x14ac:dyDescent="0.25">
      <c r="B3" s="34" t="s">
        <v>253</v>
      </c>
      <c r="C3" s="34" t="s">
        <v>254</v>
      </c>
      <c r="D3" s="34" t="s">
        <v>255</v>
      </c>
      <c r="E3" s="34" t="s">
        <v>256</v>
      </c>
      <c r="F3" s="35" t="s">
        <v>257</v>
      </c>
      <c r="G3" s="34" t="s">
        <v>258</v>
      </c>
      <c r="H3" s="34" t="s">
        <v>259</v>
      </c>
      <c r="I3" s="34" t="s">
        <v>260</v>
      </c>
      <c r="J3" s="34" t="s">
        <v>261</v>
      </c>
      <c r="K3" s="34" t="s">
        <v>262</v>
      </c>
      <c r="L3" s="34" t="s">
        <v>263</v>
      </c>
      <c r="M3" s="34" t="s">
        <v>264</v>
      </c>
      <c r="N3" s="34" t="s">
        <v>265</v>
      </c>
      <c r="O3" s="34"/>
      <c r="P3" s="34"/>
      <c r="Q3" s="34" t="s">
        <v>266</v>
      </c>
      <c r="R3" s="34" t="s">
        <v>267</v>
      </c>
      <c r="S3" s="34"/>
    </row>
    <row r="4" spans="2:19" s="38" customFormat="1" ht="76.5" customHeight="1" x14ac:dyDescent="0.25">
      <c r="B4" s="36"/>
      <c r="C4" s="36"/>
      <c r="D4" s="37"/>
      <c r="E4" s="37"/>
      <c r="F4" s="37"/>
      <c r="G4" s="37"/>
      <c r="H4" s="37"/>
      <c r="I4" s="37"/>
      <c r="J4" s="37"/>
      <c r="K4" s="37"/>
      <c r="L4" s="37"/>
      <c r="M4" s="37"/>
      <c r="N4" s="66" t="s">
        <v>268</v>
      </c>
      <c r="O4" s="66" t="s">
        <v>269</v>
      </c>
      <c r="P4" s="67" t="s">
        <v>270</v>
      </c>
      <c r="Q4" s="37"/>
      <c r="R4" s="66" t="s">
        <v>271</v>
      </c>
      <c r="S4" s="68" t="s">
        <v>272</v>
      </c>
    </row>
    <row r="5" spans="2:19" ht="76.5" customHeight="1" x14ac:dyDescent="0.25">
      <c r="B5" s="22" t="s">
        <v>273</v>
      </c>
      <c r="C5" s="22">
        <v>73001</v>
      </c>
      <c r="D5" s="22" t="s">
        <v>273</v>
      </c>
      <c r="E5" s="39">
        <v>42758</v>
      </c>
      <c r="F5" s="40" t="s">
        <v>274</v>
      </c>
      <c r="G5" s="22" t="s">
        <v>175</v>
      </c>
      <c r="H5" s="40" t="s">
        <v>274</v>
      </c>
      <c r="I5" s="22" t="s">
        <v>175</v>
      </c>
      <c r="J5" s="22" t="s">
        <v>275</v>
      </c>
      <c r="K5" s="22" t="s">
        <v>276</v>
      </c>
      <c r="L5" s="41" t="s">
        <v>277</v>
      </c>
      <c r="M5" s="23">
        <f>Q5</f>
        <v>59</v>
      </c>
      <c r="N5" s="23">
        <v>59</v>
      </c>
      <c r="O5" s="23"/>
      <c r="P5" s="23">
        <v>0</v>
      </c>
      <c r="Q5" s="23">
        <f>+N5+O5+P5</f>
        <v>59</v>
      </c>
      <c r="R5" s="23"/>
      <c r="S5" s="23" t="s">
        <v>278</v>
      </c>
    </row>
    <row r="6" spans="2:19" ht="76.5" customHeight="1" x14ac:dyDescent="0.25">
      <c r="B6" s="22" t="s">
        <v>273</v>
      </c>
      <c r="C6" s="22">
        <v>73001</v>
      </c>
      <c r="D6" s="22" t="s">
        <v>273</v>
      </c>
      <c r="E6" s="39">
        <v>42758</v>
      </c>
      <c r="F6" s="42" t="s">
        <v>279</v>
      </c>
      <c r="G6" s="42" t="s">
        <v>152</v>
      </c>
      <c r="H6" s="42" t="s">
        <v>279</v>
      </c>
      <c r="I6" s="42" t="s">
        <v>152</v>
      </c>
      <c r="J6" s="43" t="s">
        <v>280</v>
      </c>
      <c r="K6" s="43" t="s">
        <v>281</v>
      </c>
      <c r="L6" s="41" t="s">
        <v>277</v>
      </c>
      <c r="M6" s="23">
        <f t="shared" ref="M6:M7" si="0">Q6</f>
        <v>69</v>
      </c>
      <c r="N6" s="23">
        <v>69</v>
      </c>
      <c r="O6" s="23"/>
      <c r="P6" s="23">
        <v>0</v>
      </c>
      <c r="Q6" s="23">
        <f t="shared" ref="Q6:Q7" si="1">+N6+O6+P6</f>
        <v>69</v>
      </c>
      <c r="R6" s="23" t="s">
        <v>278</v>
      </c>
      <c r="S6" s="23"/>
    </row>
    <row r="7" spans="2:19" ht="76.5" customHeight="1" x14ac:dyDescent="0.25">
      <c r="B7" s="22" t="s">
        <v>273</v>
      </c>
      <c r="C7" s="22">
        <v>73001</v>
      </c>
      <c r="D7" s="22" t="s">
        <v>273</v>
      </c>
      <c r="E7" s="39">
        <v>42758</v>
      </c>
      <c r="F7" s="42" t="s">
        <v>279</v>
      </c>
      <c r="G7" s="42" t="s">
        <v>152</v>
      </c>
      <c r="H7" s="42" t="s">
        <v>282</v>
      </c>
      <c r="I7" s="42" t="s">
        <v>153</v>
      </c>
      <c r="J7" s="43" t="s">
        <v>283</v>
      </c>
      <c r="K7" s="43" t="s">
        <v>284</v>
      </c>
      <c r="L7" s="41" t="s">
        <v>277</v>
      </c>
      <c r="M7" s="23">
        <f t="shared" si="0"/>
        <v>0</v>
      </c>
      <c r="N7" s="23">
        <v>0</v>
      </c>
      <c r="O7" s="23"/>
      <c r="P7" s="23">
        <v>0</v>
      </c>
      <c r="Q7" s="23">
        <f t="shared" si="1"/>
        <v>0</v>
      </c>
      <c r="R7" s="23" t="s">
        <v>278</v>
      </c>
      <c r="S7" s="23"/>
    </row>
    <row r="8" spans="2:19" ht="65.25" customHeight="1" x14ac:dyDescent="0.25">
      <c r="B8" s="22" t="s">
        <v>273</v>
      </c>
      <c r="C8" s="22">
        <v>73001</v>
      </c>
      <c r="D8" s="22" t="s">
        <v>273</v>
      </c>
      <c r="E8" s="39">
        <v>42758</v>
      </c>
      <c r="F8" s="40">
        <v>173001006322</v>
      </c>
      <c r="G8" s="22" t="s">
        <v>100</v>
      </c>
      <c r="H8" s="40">
        <v>173001006322</v>
      </c>
      <c r="I8" s="22" t="s">
        <v>100</v>
      </c>
      <c r="J8" s="22"/>
      <c r="K8" s="22"/>
      <c r="L8" s="41" t="s">
        <v>277</v>
      </c>
      <c r="M8" s="23">
        <f>Q8</f>
        <v>128</v>
      </c>
      <c r="N8" s="23">
        <v>70</v>
      </c>
      <c r="O8" s="23"/>
      <c r="P8" s="23">
        <v>58</v>
      </c>
      <c r="Q8" s="23">
        <f>+N8+O8+P8</f>
        <v>128</v>
      </c>
      <c r="R8" s="23"/>
      <c r="S8" s="23" t="s">
        <v>278</v>
      </c>
    </row>
    <row r="9" spans="2:19" ht="57.75" customHeight="1" x14ac:dyDescent="0.25">
      <c r="B9" s="22" t="s">
        <v>273</v>
      </c>
      <c r="C9" s="22">
        <v>73001</v>
      </c>
      <c r="D9" s="22" t="s">
        <v>273</v>
      </c>
      <c r="E9" s="39">
        <v>42758</v>
      </c>
      <c r="F9" s="44">
        <v>173001000308</v>
      </c>
      <c r="G9" s="23" t="s">
        <v>9</v>
      </c>
      <c r="H9" s="44">
        <v>173001000308</v>
      </c>
      <c r="I9" s="23" t="s">
        <v>9</v>
      </c>
      <c r="J9" s="23" t="s">
        <v>285</v>
      </c>
      <c r="K9" s="41" t="s">
        <v>286</v>
      </c>
      <c r="L9" s="41" t="s">
        <v>277</v>
      </c>
      <c r="M9" s="23">
        <f t="shared" ref="M9:M12" si="2">Q9</f>
        <v>55</v>
      </c>
      <c r="N9" s="23">
        <v>21</v>
      </c>
      <c r="O9" s="23"/>
      <c r="P9" s="23">
        <v>34</v>
      </c>
      <c r="Q9" s="23">
        <f t="shared" ref="Q9:Q12" si="3">+N9+O9+P9</f>
        <v>55</v>
      </c>
      <c r="R9" s="23"/>
      <c r="S9" s="23" t="s">
        <v>278</v>
      </c>
    </row>
    <row r="10" spans="2:19" ht="76.5" customHeight="1" x14ac:dyDescent="0.25">
      <c r="B10" s="22" t="s">
        <v>273</v>
      </c>
      <c r="C10" s="22">
        <v>73001</v>
      </c>
      <c r="D10" s="22" t="s">
        <v>273</v>
      </c>
      <c r="E10" s="39">
        <v>42758</v>
      </c>
      <c r="F10" s="44">
        <v>173001000308</v>
      </c>
      <c r="G10" s="23" t="s">
        <v>8</v>
      </c>
      <c r="H10" s="44">
        <v>173001002246</v>
      </c>
      <c r="I10" s="23" t="s">
        <v>11</v>
      </c>
      <c r="J10" s="45" t="s">
        <v>287</v>
      </c>
      <c r="K10" s="45" t="s">
        <v>288</v>
      </c>
      <c r="L10" s="41" t="s">
        <v>277</v>
      </c>
      <c r="M10" s="23">
        <f t="shared" si="2"/>
        <v>64</v>
      </c>
      <c r="N10" s="23">
        <v>40</v>
      </c>
      <c r="O10" s="23"/>
      <c r="P10" s="23">
        <v>24</v>
      </c>
      <c r="Q10" s="23">
        <f t="shared" si="3"/>
        <v>64</v>
      </c>
      <c r="R10" s="23"/>
      <c r="S10" s="23" t="s">
        <v>278</v>
      </c>
    </row>
    <row r="11" spans="2:19" ht="76.5" customHeight="1" x14ac:dyDescent="0.25">
      <c r="B11" s="22" t="s">
        <v>273</v>
      </c>
      <c r="C11" s="22">
        <v>73001</v>
      </c>
      <c r="D11" s="22" t="s">
        <v>273</v>
      </c>
      <c r="E11" s="39">
        <v>42758</v>
      </c>
      <c r="F11" s="44">
        <v>173001000308</v>
      </c>
      <c r="G11" s="23" t="s">
        <v>8</v>
      </c>
      <c r="H11" s="44">
        <v>173001002424</v>
      </c>
      <c r="I11" s="23" t="s">
        <v>12</v>
      </c>
      <c r="J11" s="45" t="s">
        <v>289</v>
      </c>
      <c r="K11" s="45" t="s">
        <v>290</v>
      </c>
      <c r="L11" s="41" t="s">
        <v>277</v>
      </c>
      <c r="M11" s="23">
        <f t="shared" si="2"/>
        <v>62</v>
      </c>
      <c r="N11" s="23">
        <v>31</v>
      </c>
      <c r="O11" s="23"/>
      <c r="P11" s="23">
        <v>31</v>
      </c>
      <c r="Q11" s="23">
        <f t="shared" si="3"/>
        <v>62</v>
      </c>
      <c r="R11" s="23"/>
      <c r="S11" s="23" t="s">
        <v>278</v>
      </c>
    </row>
    <row r="12" spans="2:19" ht="76.5" customHeight="1" x14ac:dyDescent="0.25">
      <c r="B12" s="22" t="s">
        <v>273</v>
      </c>
      <c r="C12" s="22">
        <v>73001</v>
      </c>
      <c r="D12" s="22" t="s">
        <v>273</v>
      </c>
      <c r="E12" s="39">
        <v>42758</v>
      </c>
      <c r="F12" s="44">
        <v>173001000308</v>
      </c>
      <c r="G12" s="23" t="s">
        <v>8</v>
      </c>
      <c r="H12" s="44">
        <v>173001004257</v>
      </c>
      <c r="I12" s="23" t="s">
        <v>13</v>
      </c>
      <c r="J12" s="45" t="s">
        <v>291</v>
      </c>
      <c r="K12" s="45" t="s">
        <v>292</v>
      </c>
      <c r="L12" s="41" t="s">
        <v>277</v>
      </c>
      <c r="M12" s="23">
        <f t="shared" si="2"/>
        <v>23</v>
      </c>
      <c r="N12" s="23">
        <v>23</v>
      </c>
      <c r="O12" s="23"/>
      <c r="P12" s="23">
        <v>0</v>
      </c>
      <c r="Q12" s="23">
        <f t="shared" si="3"/>
        <v>23</v>
      </c>
      <c r="R12" s="23"/>
      <c r="S12" s="23" t="s">
        <v>278</v>
      </c>
    </row>
    <row r="13" spans="2:19" ht="61.5" customHeight="1" x14ac:dyDescent="0.25">
      <c r="B13" s="22" t="s">
        <v>273</v>
      </c>
      <c r="C13" s="22">
        <v>73001</v>
      </c>
      <c r="D13" s="22" t="s">
        <v>273</v>
      </c>
      <c r="E13" s="39">
        <v>42758</v>
      </c>
      <c r="F13" s="40" t="s">
        <v>293</v>
      </c>
      <c r="G13" s="22" t="s">
        <v>36</v>
      </c>
      <c r="H13" s="40" t="s">
        <v>293</v>
      </c>
      <c r="I13" s="22" t="s">
        <v>38</v>
      </c>
      <c r="J13" s="22" t="s">
        <v>294</v>
      </c>
      <c r="K13" s="22" t="s">
        <v>295</v>
      </c>
      <c r="L13" s="41" t="s">
        <v>277</v>
      </c>
      <c r="M13" s="23">
        <f>Q13</f>
        <v>81</v>
      </c>
      <c r="N13" s="23">
        <v>34</v>
      </c>
      <c r="O13" s="23"/>
      <c r="P13" s="23">
        <v>47</v>
      </c>
      <c r="Q13" s="23">
        <f>+N13+O13+P13</f>
        <v>81</v>
      </c>
      <c r="R13" s="23"/>
      <c r="S13" s="23" t="s">
        <v>278</v>
      </c>
    </row>
    <row r="14" spans="2:19" ht="49.5" customHeight="1" x14ac:dyDescent="0.25">
      <c r="B14" s="22" t="s">
        <v>273</v>
      </c>
      <c r="C14" s="22">
        <v>73001</v>
      </c>
      <c r="D14" s="22" t="s">
        <v>273</v>
      </c>
      <c r="E14" s="39">
        <v>42758</v>
      </c>
      <c r="F14" s="40" t="s">
        <v>293</v>
      </c>
      <c r="G14" s="22" t="s">
        <v>36</v>
      </c>
      <c r="H14" s="40" t="s">
        <v>293</v>
      </c>
      <c r="I14" s="22" t="s">
        <v>39</v>
      </c>
      <c r="J14" s="22" t="s">
        <v>294</v>
      </c>
      <c r="K14" s="22" t="s">
        <v>295</v>
      </c>
      <c r="L14" s="41" t="s">
        <v>277</v>
      </c>
      <c r="M14" s="23">
        <f>Q14</f>
        <v>28</v>
      </c>
      <c r="N14" s="23">
        <v>28</v>
      </c>
      <c r="O14" s="23"/>
      <c r="P14" s="23">
        <v>0</v>
      </c>
      <c r="Q14" s="23">
        <f t="shared" ref="Q14:Q77" si="4">+N14+O14+P14</f>
        <v>28</v>
      </c>
      <c r="R14" s="23"/>
      <c r="S14" s="23" t="s">
        <v>278</v>
      </c>
    </row>
    <row r="15" spans="2:19" ht="39" customHeight="1" x14ac:dyDescent="0.25">
      <c r="B15" s="22" t="s">
        <v>273</v>
      </c>
      <c r="C15" s="22">
        <v>73001</v>
      </c>
      <c r="D15" s="22" t="s">
        <v>273</v>
      </c>
      <c r="E15" s="39">
        <v>42758</v>
      </c>
      <c r="F15" s="40" t="s">
        <v>293</v>
      </c>
      <c r="G15" s="22" t="s">
        <v>36</v>
      </c>
      <c r="H15" s="40" t="s">
        <v>296</v>
      </c>
      <c r="I15" s="22" t="s">
        <v>37</v>
      </c>
      <c r="J15" s="22" t="s">
        <v>297</v>
      </c>
      <c r="K15" s="22"/>
      <c r="L15" s="41" t="s">
        <v>277</v>
      </c>
      <c r="M15" s="23">
        <f t="shared" ref="M15:M31" si="5">Q15</f>
        <v>35</v>
      </c>
      <c r="N15" s="23">
        <v>35</v>
      </c>
      <c r="O15" s="23"/>
      <c r="P15" s="23">
        <v>0</v>
      </c>
      <c r="Q15" s="23">
        <f t="shared" si="4"/>
        <v>35</v>
      </c>
      <c r="R15" s="23"/>
      <c r="S15" s="23" t="s">
        <v>278</v>
      </c>
    </row>
    <row r="16" spans="2:19" ht="39" customHeight="1" x14ac:dyDescent="0.25">
      <c r="B16" s="22" t="s">
        <v>273</v>
      </c>
      <c r="C16" s="22">
        <v>73001</v>
      </c>
      <c r="D16" s="22" t="s">
        <v>273</v>
      </c>
      <c r="E16" s="39">
        <v>42758</v>
      </c>
      <c r="F16" s="40" t="s">
        <v>298</v>
      </c>
      <c r="G16" s="22" t="s">
        <v>45</v>
      </c>
      <c r="H16" s="40" t="s">
        <v>298</v>
      </c>
      <c r="I16" s="22" t="s">
        <v>47</v>
      </c>
      <c r="J16" s="22" t="s">
        <v>299</v>
      </c>
      <c r="K16" s="22" t="s">
        <v>300</v>
      </c>
      <c r="L16" s="41" t="s">
        <v>277</v>
      </c>
      <c r="M16" s="23">
        <f t="shared" si="5"/>
        <v>48</v>
      </c>
      <c r="N16" s="23">
        <v>22</v>
      </c>
      <c r="O16" s="23"/>
      <c r="P16" s="23">
        <v>26</v>
      </c>
      <c r="Q16" s="23">
        <f t="shared" si="4"/>
        <v>48</v>
      </c>
      <c r="R16" s="23"/>
      <c r="S16" s="23" t="s">
        <v>278</v>
      </c>
    </row>
    <row r="17" spans="2:19" ht="39" customHeight="1" x14ac:dyDescent="0.25">
      <c r="B17" s="22" t="s">
        <v>273</v>
      </c>
      <c r="C17" s="22">
        <v>73001</v>
      </c>
      <c r="D17" s="22" t="s">
        <v>273</v>
      </c>
      <c r="E17" s="39">
        <v>42758</v>
      </c>
      <c r="F17" s="40" t="s">
        <v>298</v>
      </c>
      <c r="G17" s="22" t="s">
        <v>45</v>
      </c>
      <c r="H17" s="40" t="s">
        <v>301</v>
      </c>
      <c r="I17" s="22" t="s">
        <v>46</v>
      </c>
      <c r="J17" s="22" t="s">
        <v>302</v>
      </c>
      <c r="K17" s="22" t="s">
        <v>303</v>
      </c>
      <c r="L17" s="41" t="s">
        <v>277</v>
      </c>
      <c r="M17" s="23">
        <f t="shared" si="5"/>
        <v>20</v>
      </c>
      <c r="N17" s="23">
        <v>20</v>
      </c>
      <c r="O17" s="23"/>
      <c r="P17" s="23">
        <v>0</v>
      </c>
      <c r="Q17" s="23">
        <f t="shared" si="4"/>
        <v>20</v>
      </c>
      <c r="R17" s="23"/>
      <c r="S17" s="23" t="s">
        <v>278</v>
      </c>
    </row>
    <row r="18" spans="2:19" ht="50.25" customHeight="1" x14ac:dyDescent="0.25">
      <c r="B18" s="22" t="s">
        <v>273</v>
      </c>
      <c r="C18" s="22">
        <v>73001</v>
      </c>
      <c r="D18" s="22" t="s">
        <v>273</v>
      </c>
      <c r="E18" s="39">
        <v>42758</v>
      </c>
      <c r="F18" s="40" t="s">
        <v>304</v>
      </c>
      <c r="G18" s="22" t="s">
        <v>70</v>
      </c>
      <c r="H18" s="40" t="s">
        <v>304</v>
      </c>
      <c r="I18" s="22" t="s">
        <v>72</v>
      </c>
      <c r="J18" s="22" t="s">
        <v>305</v>
      </c>
      <c r="K18" s="22" t="s">
        <v>306</v>
      </c>
      <c r="L18" s="41" t="s">
        <v>277</v>
      </c>
      <c r="M18" s="23">
        <f t="shared" si="5"/>
        <v>77</v>
      </c>
      <c r="N18" s="23">
        <v>43</v>
      </c>
      <c r="O18" s="23"/>
      <c r="P18" s="23">
        <v>34</v>
      </c>
      <c r="Q18" s="23">
        <f t="shared" si="4"/>
        <v>77</v>
      </c>
      <c r="R18" s="23" t="s">
        <v>278</v>
      </c>
      <c r="S18" s="23"/>
    </row>
    <row r="19" spans="2:19" ht="50.25" customHeight="1" x14ac:dyDescent="0.25">
      <c r="B19" s="22" t="s">
        <v>273</v>
      </c>
      <c r="C19" s="22">
        <v>73001</v>
      </c>
      <c r="D19" s="22" t="s">
        <v>273</v>
      </c>
      <c r="E19" s="39">
        <v>42758</v>
      </c>
      <c r="F19" s="40" t="s">
        <v>304</v>
      </c>
      <c r="G19" s="22" t="s">
        <v>70</v>
      </c>
      <c r="H19" s="40" t="s">
        <v>307</v>
      </c>
      <c r="I19" s="22" t="s">
        <v>71</v>
      </c>
      <c r="J19" s="22" t="s">
        <v>308</v>
      </c>
      <c r="K19" s="22" t="s">
        <v>309</v>
      </c>
      <c r="L19" s="41" t="s">
        <v>277</v>
      </c>
      <c r="M19" s="23">
        <f t="shared" si="5"/>
        <v>22</v>
      </c>
      <c r="N19" s="23">
        <v>22</v>
      </c>
      <c r="O19" s="23"/>
      <c r="P19" s="23">
        <v>0</v>
      </c>
      <c r="Q19" s="23">
        <f t="shared" si="4"/>
        <v>22</v>
      </c>
      <c r="R19" s="23" t="s">
        <v>278</v>
      </c>
      <c r="S19" s="23"/>
    </row>
    <row r="20" spans="2:19" ht="50.25" customHeight="1" x14ac:dyDescent="0.25">
      <c r="B20" s="22" t="s">
        <v>273</v>
      </c>
      <c r="C20" s="22">
        <v>73001</v>
      </c>
      <c r="D20" s="22" t="s">
        <v>273</v>
      </c>
      <c r="E20" s="39">
        <v>42758</v>
      </c>
      <c r="F20" s="40" t="s">
        <v>310</v>
      </c>
      <c r="G20" s="22" t="s">
        <v>40</v>
      </c>
      <c r="H20" s="40" t="s">
        <v>310</v>
      </c>
      <c r="I20" s="22" t="s">
        <v>41</v>
      </c>
      <c r="J20" s="22" t="s">
        <v>311</v>
      </c>
      <c r="K20" s="22" t="s">
        <v>312</v>
      </c>
      <c r="L20" s="41" t="s">
        <v>277</v>
      </c>
      <c r="M20" s="23">
        <f t="shared" si="5"/>
        <v>54</v>
      </c>
      <c r="N20" s="23">
        <v>37</v>
      </c>
      <c r="O20" s="23"/>
      <c r="P20" s="23">
        <v>17</v>
      </c>
      <c r="Q20" s="23">
        <f t="shared" si="4"/>
        <v>54</v>
      </c>
      <c r="R20" s="23"/>
      <c r="S20" s="23" t="s">
        <v>278</v>
      </c>
    </row>
    <row r="21" spans="2:19" ht="50.25" customHeight="1" x14ac:dyDescent="0.25">
      <c r="B21" s="22" t="s">
        <v>273</v>
      </c>
      <c r="C21" s="22">
        <v>73001</v>
      </c>
      <c r="D21" s="22" t="s">
        <v>273</v>
      </c>
      <c r="E21" s="39">
        <v>42758</v>
      </c>
      <c r="F21" s="40" t="s">
        <v>313</v>
      </c>
      <c r="G21" s="22" t="s">
        <v>108</v>
      </c>
      <c r="H21" s="40" t="s">
        <v>313</v>
      </c>
      <c r="I21" s="22" t="s">
        <v>110</v>
      </c>
      <c r="J21" s="22" t="s">
        <v>314</v>
      </c>
      <c r="K21" s="22" t="s">
        <v>315</v>
      </c>
      <c r="L21" s="41" t="s">
        <v>277</v>
      </c>
      <c r="M21" s="23">
        <f t="shared" si="5"/>
        <v>110</v>
      </c>
      <c r="N21" s="23">
        <v>44</v>
      </c>
      <c r="O21" s="23"/>
      <c r="P21" s="23">
        <v>66</v>
      </c>
      <c r="Q21" s="23">
        <f t="shared" si="4"/>
        <v>110</v>
      </c>
      <c r="R21" s="23"/>
      <c r="S21" s="23" t="s">
        <v>278</v>
      </c>
    </row>
    <row r="22" spans="2:19" ht="50.25" customHeight="1" x14ac:dyDescent="0.25">
      <c r="B22" s="22" t="s">
        <v>273</v>
      </c>
      <c r="C22" s="22">
        <v>73001</v>
      </c>
      <c r="D22" s="22" t="s">
        <v>273</v>
      </c>
      <c r="E22" s="39">
        <v>42758</v>
      </c>
      <c r="F22" s="40" t="s">
        <v>313</v>
      </c>
      <c r="G22" s="22" t="s">
        <v>108</v>
      </c>
      <c r="H22" s="40" t="s">
        <v>316</v>
      </c>
      <c r="I22" s="22" t="s">
        <v>109</v>
      </c>
      <c r="J22" s="22" t="s">
        <v>317</v>
      </c>
      <c r="K22" s="22" t="s">
        <v>318</v>
      </c>
      <c r="L22" s="41" t="s">
        <v>277</v>
      </c>
      <c r="M22" s="23">
        <f t="shared" si="5"/>
        <v>100</v>
      </c>
      <c r="N22" s="23">
        <v>53</v>
      </c>
      <c r="O22" s="23"/>
      <c r="P22" s="23">
        <v>47</v>
      </c>
      <c r="Q22" s="23">
        <f t="shared" si="4"/>
        <v>100</v>
      </c>
      <c r="R22" s="23" t="s">
        <v>278</v>
      </c>
      <c r="S22" s="23"/>
    </row>
    <row r="23" spans="2:19" ht="50.25" customHeight="1" x14ac:dyDescent="0.25">
      <c r="B23" s="22" t="s">
        <v>273</v>
      </c>
      <c r="C23" s="22">
        <v>73001</v>
      </c>
      <c r="D23" s="22" t="s">
        <v>273</v>
      </c>
      <c r="E23" s="39">
        <v>42758</v>
      </c>
      <c r="F23" s="40" t="s">
        <v>319</v>
      </c>
      <c r="G23" s="22" t="s">
        <v>149</v>
      </c>
      <c r="H23" s="40" t="s">
        <v>319</v>
      </c>
      <c r="I23" s="22" t="s">
        <v>151</v>
      </c>
      <c r="J23" s="22" t="s">
        <v>320</v>
      </c>
      <c r="K23" s="22" t="s">
        <v>321</v>
      </c>
      <c r="L23" s="41" t="s">
        <v>277</v>
      </c>
      <c r="M23" s="23">
        <f t="shared" si="5"/>
        <v>31</v>
      </c>
      <c r="N23" s="23">
        <v>31</v>
      </c>
      <c r="O23" s="23"/>
      <c r="P23" s="23">
        <v>0</v>
      </c>
      <c r="Q23" s="23">
        <f t="shared" si="4"/>
        <v>31</v>
      </c>
      <c r="R23" s="23"/>
      <c r="S23" s="23" t="s">
        <v>278</v>
      </c>
    </row>
    <row r="24" spans="2:19" ht="50.25" customHeight="1" x14ac:dyDescent="0.25">
      <c r="B24" s="22" t="s">
        <v>273</v>
      </c>
      <c r="C24" s="22">
        <v>73001</v>
      </c>
      <c r="D24" s="22" t="s">
        <v>273</v>
      </c>
      <c r="E24" s="39">
        <v>42758</v>
      </c>
      <c r="F24" s="40" t="s">
        <v>319</v>
      </c>
      <c r="G24" s="22" t="s">
        <v>149</v>
      </c>
      <c r="H24" s="40" t="s">
        <v>322</v>
      </c>
      <c r="I24" s="22" t="s">
        <v>150</v>
      </c>
      <c r="J24" s="22" t="s">
        <v>323</v>
      </c>
      <c r="K24" s="22" t="s">
        <v>324</v>
      </c>
      <c r="L24" s="41" t="s">
        <v>277</v>
      </c>
      <c r="M24" s="23">
        <f t="shared" si="5"/>
        <v>49</v>
      </c>
      <c r="N24" s="23">
        <v>32</v>
      </c>
      <c r="O24" s="23"/>
      <c r="P24" s="23">
        <v>17</v>
      </c>
      <c r="Q24" s="23">
        <f t="shared" si="4"/>
        <v>49</v>
      </c>
      <c r="R24" s="23" t="s">
        <v>278</v>
      </c>
      <c r="S24" s="23"/>
    </row>
    <row r="25" spans="2:19" ht="50.25" customHeight="1" x14ac:dyDescent="0.25">
      <c r="B25" s="22" t="s">
        <v>273</v>
      </c>
      <c r="C25" s="22">
        <v>73001</v>
      </c>
      <c r="D25" s="22" t="s">
        <v>273</v>
      </c>
      <c r="E25" s="39">
        <v>42758</v>
      </c>
      <c r="F25" s="40">
        <v>173001012896</v>
      </c>
      <c r="G25" s="22" t="s">
        <v>174</v>
      </c>
      <c r="H25" s="40">
        <v>173001012896</v>
      </c>
      <c r="I25" s="22" t="s">
        <v>174</v>
      </c>
      <c r="J25" s="22" t="s">
        <v>325</v>
      </c>
      <c r="K25" s="22" t="s">
        <v>326</v>
      </c>
      <c r="L25" s="41" t="s">
        <v>277</v>
      </c>
      <c r="M25" s="23">
        <f t="shared" si="5"/>
        <v>118</v>
      </c>
      <c r="N25" s="23">
        <v>118</v>
      </c>
      <c r="O25" s="23"/>
      <c r="P25" s="23">
        <v>0</v>
      </c>
      <c r="Q25" s="23">
        <f t="shared" si="4"/>
        <v>118</v>
      </c>
      <c r="R25" s="23"/>
      <c r="S25" s="23" t="s">
        <v>278</v>
      </c>
    </row>
    <row r="26" spans="2:19" ht="50.25" customHeight="1" x14ac:dyDescent="0.25">
      <c r="B26" s="22" t="s">
        <v>273</v>
      </c>
      <c r="C26" s="22">
        <v>73001</v>
      </c>
      <c r="D26" s="22" t="s">
        <v>273</v>
      </c>
      <c r="E26" s="39">
        <v>42758</v>
      </c>
      <c r="F26" s="40" t="s">
        <v>327</v>
      </c>
      <c r="G26" s="22" t="s">
        <v>124</v>
      </c>
      <c r="H26" s="40" t="s">
        <v>327</v>
      </c>
      <c r="I26" s="22" t="s">
        <v>125</v>
      </c>
      <c r="J26" s="22" t="s">
        <v>328</v>
      </c>
      <c r="K26" s="22" t="s">
        <v>329</v>
      </c>
      <c r="L26" s="41" t="s">
        <v>277</v>
      </c>
      <c r="M26" s="23">
        <f t="shared" si="5"/>
        <v>41</v>
      </c>
      <c r="N26" s="23">
        <v>22</v>
      </c>
      <c r="O26" s="23"/>
      <c r="P26" s="23">
        <v>19</v>
      </c>
      <c r="Q26" s="23">
        <f t="shared" si="4"/>
        <v>41</v>
      </c>
      <c r="R26" s="23" t="s">
        <v>278</v>
      </c>
      <c r="S26" s="23"/>
    </row>
    <row r="27" spans="2:19" ht="52.5" customHeight="1" x14ac:dyDescent="0.25">
      <c r="B27" s="22" t="s">
        <v>273</v>
      </c>
      <c r="C27" s="22">
        <v>73001</v>
      </c>
      <c r="D27" s="22" t="s">
        <v>273</v>
      </c>
      <c r="E27" s="39">
        <v>42758</v>
      </c>
      <c r="F27" s="40" t="s">
        <v>330</v>
      </c>
      <c r="G27" s="22" t="s">
        <v>22</v>
      </c>
      <c r="H27" s="40" t="s">
        <v>331</v>
      </c>
      <c r="I27" s="22" t="s">
        <v>24</v>
      </c>
      <c r="J27" s="22" t="s">
        <v>332</v>
      </c>
      <c r="K27" s="46" t="s">
        <v>333</v>
      </c>
      <c r="L27" s="41" t="s">
        <v>277</v>
      </c>
      <c r="M27" s="23">
        <f t="shared" si="5"/>
        <v>19</v>
      </c>
      <c r="N27" s="23">
        <v>10</v>
      </c>
      <c r="O27" s="23"/>
      <c r="P27" s="23">
        <v>9</v>
      </c>
      <c r="Q27" s="23">
        <f t="shared" si="4"/>
        <v>19</v>
      </c>
      <c r="R27" s="23" t="s">
        <v>278</v>
      </c>
      <c r="S27" s="23"/>
    </row>
    <row r="28" spans="2:19" ht="39" customHeight="1" x14ac:dyDescent="0.25">
      <c r="B28" s="22" t="s">
        <v>273</v>
      </c>
      <c r="C28" s="22">
        <v>73001</v>
      </c>
      <c r="D28" s="22" t="s">
        <v>273</v>
      </c>
      <c r="E28" s="39">
        <v>42758</v>
      </c>
      <c r="F28" s="40" t="s">
        <v>330</v>
      </c>
      <c r="G28" s="22" t="s">
        <v>22</v>
      </c>
      <c r="H28" s="40" t="s">
        <v>334</v>
      </c>
      <c r="I28" s="22" t="s">
        <v>25</v>
      </c>
      <c r="J28" s="22" t="s">
        <v>335</v>
      </c>
      <c r="K28" s="22" t="s">
        <v>336</v>
      </c>
      <c r="L28" s="41" t="s">
        <v>277</v>
      </c>
      <c r="M28" s="23">
        <f t="shared" si="5"/>
        <v>37</v>
      </c>
      <c r="N28" s="23">
        <v>23</v>
      </c>
      <c r="O28" s="23"/>
      <c r="P28" s="23">
        <v>14</v>
      </c>
      <c r="Q28" s="23">
        <f t="shared" si="4"/>
        <v>37</v>
      </c>
      <c r="R28" s="23"/>
      <c r="S28" s="23" t="s">
        <v>278</v>
      </c>
    </row>
    <row r="29" spans="2:19" ht="48" customHeight="1" x14ac:dyDescent="0.25">
      <c r="B29" s="22" t="s">
        <v>273</v>
      </c>
      <c r="C29" s="22">
        <v>73001</v>
      </c>
      <c r="D29" s="22" t="s">
        <v>273</v>
      </c>
      <c r="E29" s="39">
        <v>42758</v>
      </c>
      <c r="F29" s="40" t="s">
        <v>330</v>
      </c>
      <c r="G29" s="22" t="s">
        <v>22</v>
      </c>
      <c r="H29" s="40" t="s">
        <v>330</v>
      </c>
      <c r="I29" s="22" t="s">
        <v>23</v>
      </c>
      <c r="J29" s="22" t="s">
        <v>337</v>
      </c>
      <c r="K29" s="22" t="s">
        <v>338</v>
      </c>
      <c r="L29" s="41" t="s">
        <v>277</v>
      </c>
      <c r="M29" s="23">
        <f t="shared" si="5"/>
        <v>833</v>
      </c>
      <c r="N29" s="23">
        <v>0</v>
      </c>
      <c r="O29" s="23">
        <v>833</v>
      </c>
      <c r="P29" s="23">
        <v>0</v>
      </c>
      <c r="Q29" s="23">
        <f t="shared" si="4"/>
        <v>833</v>
      </c>
      <c r="R29" s="23" t="s">
        <v>278</v>
      </c>
      <c r="S29" s="23"/>
    </row>
    <row r="30" spans="2:19" ht="34.5" customHeight="1" x14ac:dyDescent="0.25">
      <c r="B30" s="22" t="s">
        <v>273</v>
      </c>
      <c r="C30" s="22">
        <v>73001</v>
      </c>
      <c r="D30" s="22" t="s">
        <v>273</v>
      </c>
      <c r="E30" s="39">
        <v>42758</v>
      </c>
      <c r="F30" s="40" t="s">
        <v>339</v>
      </c>
      <c r="G30" s="22" t="s">
        <v>30</v>
      </c>
      <c r="H30" s="40" t="s">
        <v>339</v>
      </c>
      <c r="I30" s="22" t="s">
        <v>32</v>
      </c>
      <c r="J30" s="22" t="s">
        <v>340</v>
      </c>
      <c r="K30" s="22" t="s">
        <v>341</v>
      </c>
      <c r="L30" s="41" t="s">
        <v>277</v>
      </c>
      <c r="M30" s="23">
        <f t="shared" si="5"/>
        <v>34</v>
      </c>
      <c r="N30" s="23">
        <v>24</v>
      </c>
      <c r="O30" s="23"/>
      <c r="P30" s="23">
        <v>10</v>
      </c>
      <c r="Q30" s="23">
        <f t="shared" si="4"/>
        <v>34</v>
      </c>
      <c r="R30" s="23" t="s">
        <v>278</v>
      </c>
      <c r="S30" s="23"/>
    </row>
    <row r="31" spans="2:19" ht="34.5" customHeight="1" x14ac:dyDescent="0.25">
      <c r="B31" s="22" t="s">
        <v>273</v>
      </c>
      <c r="C31" s="22">
        <v>73001</v>
      </c>
      <c r="D31" s="22" t="s">
        <v>273</v>
      </c>
      <c r="E31" s="39">
        <v>42758</v>
      </c>
      <c r="F31" s="40" t="s">
        <v>339</v>
      </c>
      <c r="G31" s="22" t="s">
        <v>30</v>
      </c>
      <c r="H31" s="40" t="s">
        <v>342</v>
      </c>
      <c r="I31" s="22" t="s">
        <v>31</v>
      </c>
      <c r="J31" s="22" t="s">
        <v>343</v>
      </c>
      <c r="K31" s="22" t="s">
        <v>344</v>
      </c>
      <c r="L31" s="41" t="s">
        <v>277</v>
      </c>
      <c r="M31" s="23">
        <f t="shared" si="5"/>
        <v>12</v>
      </c>
      <c r="N31" s="23">
        <v>12</v>
      </c>
      <c r="O31" s="23"/>
      <c r="P31" s="23">
        <v>0</v>
      </c>
      <c r="Q31" s="23">
        <f t="shared" si="4"/>
        <v>12</v>
      </c>
      <c r="R31" s="23"/>
      <c r="S31" s="23" t="s">
        <v>278</v>
      </c>
    </row>
    <row r="32" spans="2:19" ht="48" customHeight="1" x14ac:dyDescent="0.25">
      <c r="B32" s="22" t="s">
        <v>273</v>
      </c>
      <c r="C32" s="22">
        <v>73001</v>
      </c>
      <c r="D32" s="22" t="s">
        <v>273</v>
      </c>
      <c r="E32" s="39">
        <v>42758</v>
      </c>
      <c r="F32" s="40" t="s">
        <v>345</v>
      </c>
      <c r="G32" s="41" t="s">
        <v>18</v>
      </c>
      <c r="H32" s="40" t="s">
        <v>345</v>
      </c>
      <c r="I32" s="41" t="s">
        <v>19</v>
      </c>
      <c r="J32" s="22" t="s">
        <v>346</v>
      </c>
      <c r="K32" s="22" t="s">
        <v>347</v>
      </c>
      <c r="L32" s="41" t="s">
        <v>277</v>
      </c>
      <c r="M32" s="41">
        <f>+N32+P32</f>
        <v>91</v>
      </c>
      <c r="N32" s="41">
        <v>43</v>
      </c>
      <c r="O32" s="41"/>
      <c r="P32" s="41">
        <v>48</v>
      </c>
      <c r="Q32" s="23">
        <f t="shared" si="4"/>
        <v>91</v>
      </c>
      <c r="R32" s="41"/>
      <c r="S32" s="41" t="s">
        <v>278</v>
      </c>
    </row>
    <row r="33" spans="2:19" ht="48" customHeight="1" x14ac:dyDescent="0.25">
      <c r="B33" s="22" t="s">
        <v>273</v>
      </c>
      <c r="C33" s="22">
        <v>73001</v>
      </c>
      <c r="D33" s="22" t="s">
        <v>273</v>
      </c>
      <c r="E33" s="39">
        <v>42758</v>
      </c>
      <c r="F33" s="40" t="s">
        <v>345</v>
      </c>
      <c r="G33" s="41" t="s">
        <v>18</v>
      </c>
      <c r="H33" s="47">
        <v>173001001045</v>
      </c>
      <c r="I33" s="48" t="s">
        <v>20</v>
      </c>
      <c r="J33" s="22"/>
      <c r="K33" s="22"/>
      <c r="L33" s="41" t="s">
        <v>277</v>
      </c>
      <c r="M33" s="41">
        <f>+N33+P33</f>
        <v>31</v>
      </c>
      <c r="N33" s="41">
        <v>31</v>
      </c>
      <c r="O33" s="41"/>
      <c r="P33" s="41">
        <v>0</v>
      </c>
      <c r="Q33" s="23">
        <f t="shared" si="4"/>
        <v>31</v>
      </c>
      <c r="R33" s="41"/>
      <c r="S33" s="41" t="s">
        <v>278</v>
      </c>
    </row>
    <row r="34" spans="2:19" ht="48" customHeight="1" x14ac:dyDescent="0.25">
      <c r="B34" s="22" t="s">
        <v>273</v>
      </c>
      <c r="C34" s="22">
        <v>73001</v>
      </c>
      <c r="D34" s="22" t="s">
        <v>273</v>
      </c>
      <c r="E34" s="39">
        <v>42758</v>
      </c>
      <c r="F34" s="40" t="s">
        <v>345</v>
      </c>
      <c r="G34" s="41" t="s">
        <v>18</v>
      </c>
      <c r="H34" s="23">
        <v>173001001886</v>
      </c>
      <c r="I34" s="41" t="s">
        <v>348</v>
      </c>
      <c r="J34" s="22" t="s">
        <v>349</v>
      </c>
      <c r="K34" s="22"/>
      <c r="L34" s="41" t="s">
        <v>277</v>
      </c>
      <c r="M34" s="41">
        <f>+N34+P34</f>
        <v>26</v>
      </c>
      <c r="N34" s="41">
        <v>26</v>
      </c>
      <c r="O34" s="41"/>
      <c r="P34" s="41">
        <v>0</v>
      </c>
      <c r="Q34" s="23">
        <f t="shared" si="4"/>
        <v>26</v>
      </c>
      <c r="R34" s="41" t="s">
        <v>278</v>
      </c>
      <c r="S34" s="41"/>
    </row>
    <row r="35" spans="2:19" ht="48" customHeight="1" x14ac:dyDescent="0.25">
      <c r="B35" s="22" t="s">
        <v>273</v>
      </c>
      <c r="C35" s="22">
        <v>73001</v>
      </c>
      <c r="D35" s="22" t="s">
        <v>273</v>
      </c>
      <c r="E35" s="39">
        <v>42758</v>
      </c>
      <c r="F35" s="40">
        <v>173001000367</v>
      </c>
      <c r="G35" s="22" t="s">
        <v>21</v>
      </c>
      <c r="H35" s="40">
        <v>173001000367</v>
      </c>
      <c r="I35" s="22" t="s">
        <v>21</v>
      </c>
      <c r="J35" s="49" t="s">
        <v>350</v>
      </c>
      <c r="K35" s="49">
        <v>2660739</v>
      </c>
      <c r="L35" s="41" t="s">
        <v>277</v>
      </c>
      <c r="M35" s="41">
        <f>+N35+P35</f>
        <v>0</v>
      </c>
      <c r="N35" s="41">
        <v>0</v>
      </c>
      <c r="O35" s="41"/>
      <c r="P35" s="41">
        <v>0</v>
      </c>
      <c r="Q35" s="23">
        <f t="shared" si="4"/>
        <v>0</v>
      </c>
      <c r="R35" s="41"/>
      <c r="S35" s="41" t="s">
        <v>278</v>
      </c>
    </row>
    <row r="36" spans="2:19" ht="45" customHeight="1" x14ac:dyDescent="0.25">
      <c r="B36" s="22" t="s">
        <v>273</v>
      </c>
      <c r="C36" s="22">
        <v>73001</v>
      </c>
      <c r="D36" s="22" t="s">
        <v>273</v>
      </c>
      <c r="E36" s="39">
        <v>42758</v>
      </c>
      <c r="F36" s="40" t="s">
        <v>351</v>
      </c>
      <c r="G36" s="22" t="s">
        <v>55</v>
      </c>
      <c r="H36" s="40" t="s">
        <v>352</v>
      </c>
      <c r="I36" s="22" t="s">
        <v>58</v>
      </c>
      <c r="J36" s="22" t="s">
        <v>353</v>
      </c>
      <c r="K36" s="22" t="s">
        <v>354</v>
      </c>
      <c r="L36" s="41" t="s">
        <v>277</v>
      </c>
      <c r="M36" s="41">
        <f t="shared" ref="M36:M42" si="6">+N36+P36</f>
        <v>17</v>
      </c>
      <c r="N36" s="41">
        <v>10</v>
      </c>
      <c r="O36" s="41"/>
      <c r="P36" s="41">
        <v>7</v>
      </c>
      <c r="Q36" s="23">
        <f t="shared" si="4"/>
        <v>17</v>
      </c>
      <c r="R36" s="41" t="s">
        <v>278</v>
      </c>
      <c r="S36" s="41"/>
    </row>
    <row r="37" spans="2:19" ht="64.5" customHeight="1" x14ac:dyDescent="0.25">
      <c r="B37" s="22" t="s">
        <v>273</v>
      </c>
      <c r="C37" s="22">
        <v>73001</v>
      </c>
      <c r="D37" s="22" t="s">
        <v>273</v>
      </c>
      <c r="E37" s="39">
        <v>42758</v>
      </c>
      <c r="F37" s="40" t="s">
        <v>351</v>
      </c>
      <c r="G37" s="22" t="s">
        <v>55</v>
      </c>
      <c r="H37" s="40" t="s">
        <v>355</v>
      </c>
      <c r="I37" s="22" t="s">
        <v>57</v>
      </c>
      <c r="J37" s="22" t="s">
        <v>356</v>
      </c>
      <c r="K37" s="22"/>
      <c r="L37" s="41" t="s">
        <v>277</v>
      </c>
      <c r="M37" s="41">
        <f t="shared" si="6"/>
        <v>45</v>
      </c>
      <c r="N37" s="41">
        <v>28</v>
      </c>
      <c r="O37" s="41"/>
      <c r="P37" s="41">
        <v>17</v>
      </c>
      <c r="Q37" s="23">
        <f t="shared" si="4"/>
        <v>45</v>
      </c>
      <c r="R37" s="41"/>
      <c r="S37" s="41" t="s">
        <v>278</v>
      </c>
    </row>
    <row r="38" spans="2:19" ht="64.5" customHeight="1" x14ac:dyDescent="0.25">
      <c r="B38" s="22" t="s">
        <v>273</v>
      </c>
      <c r="C38" s="22">
        <v>73001</v>
      </c>
      <c r="D38" s="22" t="s">
        <v>273</v>
      </c>
      <c r="E38" s="39">
        <v>42758</v>
      </c>
      <c r="F38" s="40" t="s">
        <v>357</v>
      </c>
      <c r="G38" s="22" t="s">
        <v>113</v>
      </c>
      <c r="H38" s="40" t="s">
        <v>357</v>
      </c>
      <c r="I38" s="22" t="s">
        <v>114</v>
      </c>
      <c r="J38" s="22" t="s">
        <v>358</v>
      </c>
      <c r="K38" s="22" t="s">
        <v>359</v>
      </c>
      <c r="L38" s="41" t="s">
        <v>277</v>
      </c>
      <c r="M38" s="41">
        <f t="shared" si="6"/>
        <v>100</v>
      </c>
      <c r="N38" s="41">
        <v>65</v>
      </c>
      <c r="O38" s="41"/>
      <c r="P38" s="41">
        <v>35</v>
      </c>
      <c r="Q38" s="23">
        <f t="shared" si="4"/>
        <v>100</v>
      </c>
      <c r="R38" s="41" t="s">
        <v>278</v>
      </c>
      <c r="S38" s="41"/>
    </row>
    <row r="39" spans="2:19" ht="64.5" customHeight="1" x14ac:dyDescent="0.25">
      <c r="B39" s="22" t="s">
        <v>273</v>
      </c>
      <c r="C39" s="22">
        <v>73001</v>
      </c>
      <c r="D39" s="22" t="s">
        <v>273</v>
      </c>
      <c r="E39" s="39">
        <v>42758</v>
      </c>
      <c r="F39" s="40" t="s">
        <v>360</v>
      </c>
      <c r="G39" s="22" t="s">
        <v>51</v>
      </c>
      <c r="H39" s="40" t="s">
        <v>360</v>
      </c>
      <c r="I39" s="22" t="s">
        <v>54</v>
      </c>
      <c r="J39" s="22" t="s">
        <v>361</v>
      </c>
      <c r="K39" s="22" t="s">
        <v>362</v>
      </c>
      <c r="L39" s="41" t="s">
        <v>277</v>
      </c>
      <c r="M39" s="41">
        <f t="shared" si="6"/>
        <v>127</v>
      </c>
      <c r="N39" s="41">
        <v>68</v>
      </c>
      <c r="O39" s="41"/>
      <c r="P39" s="41">
        <v>59</v>
      </c>
      <c r="Q39" s="23">
        <f t="shared" si="4"/>
        <v>127</v>
      </c>
      <c r="R39" s="41"/>
      <c r="S39" s="41" t="s">
        <v>278</v>
      </c>
    </row>
    <row r="40" spans="2:19" ht="64.5" customHeight="1" x14ac:dyDescent="0.25">
      <c r="B40" s="22" t="s">
        <v>273</v>
      </c>
      <c r="C40" s="22">
        <v>73001</v>
      </c>
      <c r="D40" s="22" t="s">
        <v>273</v>
      </c>
      <c r="E40" s="39">
        <v>42758</v>
      </c>
      <c r="F40" s="40" t="s">
        <v>360</v>
      </c>
      <c r="G40" s="22" t="s">
        <v>51</v>
      </c>
      <c r="H40" s="40" t="s">
        <v>363</v>
      </c>
      <c r="I40" s="22" t="s">
        <v>53</v>
      </c>
      <c r="J40" s="22" t="s">
        <v>364</v>
      </c>
      <c r="K40" s="22" t="s">
        <v>365</v>
      </c>
      <c r="L40" s="41" t="s">
        <v>277</v>
      </c>
      <c r="M40" s="41">
        <f t="shared" si="6"/>
        <v>38</v>
      </c>
      <c r="N40" s="41">
        <v>38</v>
      </c>
      <c r="O40" s="41"/>
      <c r="P40" s="41">
        <v>0</v>
      </c>
      <c r="Q40" s="23">
        <f t="shared" si="4"/>
        <v>38</v>
      </c>
      <c r="R40" s="41" t="s">
        <v>278</v>
      </c>
      <c r="S40" s="41"/>
    </row>
    <row r="41" spans="2:19" ht="64.5" customHeight="1" x14ac:dyDescent="0.25">
      <c r="B41" s="22" t="s">
        <v>273</v>
      </c>
      <c r="C41" s="22">
        <v>73001</v>
      </c>
      <c r="D41" s="22" t="s">
        <v>273</v>
      </c>
      <c r="E41" s="39">
        <v>42758</v>
      </c>
      <c r="F41" s="40" t="s">
        <v>360</v>
      </c>
      <c r="G41" s="22" t="s">
        <v>51</v>
      </c>
      <c r="H41" s="40" t="s">
        <v>366</v>
      </c>
      <c r="I41" s="22" t="s">
        <v>52</v>
      </c>
      <c r="J41" s="22" t="s">
        <v>367</v>
      </c>
      <c r="K41" s="22" t="s">
        <v>362</v>
      </c>
      <c r="L41" s="41" t="s">
        <v>277</v>
      </c>
      <c r="M41" s="41">
        <f t="shared" si="6"/>
        <v>51</v>
      </c>
      <c r="N41" s="41">
        <v>51</v>
      </c>
      <c r="O41" s="41"/>
      <c r="P41" s="41">
        <v>0</v>
      </c>
      <c r="Q41" s="23">
        <f t="shared" si="4"/>
        <v>51</v>
      </c>
      <c r="R41" s="41" t="s">
        <v>278</v>
      </c>
      <c r="S41" s="41"/>
    </row>
    <row r="42" spans="2:19" ht="64.5" customHeight="1" x14ac:dyDescent="0.25">
      <c r="B42" s="22" t="s">
        <v>273</v>
      </c>
      <c r="C42" s="22">
        <v>73001</v>
      </c>
      <c r="D42" s="22" t="s">
        <v>273</v>
      </c>
      <c r="E42" s="39">
        <v>42758</v>
      </c>
      <c r="F42" s="40" t="s">
        <v>368</v>
      </c>
      <c r="G42" s="22" t="s">
        <v>122</v>
      </c>
      <c r="H42" s="40" t="s">
        <v>368</v>
      </c>
      <c r="I42" s="22" t="s">
        <v>123</v>
      </c>
      <c r="J42" s="22" t="s">
        <v>369</v>
      </c>
      <c r="K42" s="22" t="s">
        <v>370</v>
      </c>
      <c r="L42" s="41" t="s">
        <v>277</v>
      </c>
      <c r="M42" s="41">
        <f t="shared" si="6"/>
        <v>52</v>
      </c>
      <c r="N42" s="41">
        <v>25</v>
      </c>
      <c r="O42" s="41"/>
      <c r="P42" s="41">
        <v>27</v>
      </c>
      <c r="Q42" s="23">
        <f t="shared" si="4"/>
        <v>52</v>
      </c>
      <c r="R42" s="41" t="s">
        <v>278</v>
      </c>
      <c r="S42" s="41"/>
    </row>
    <row r="43" spans="2:19" ht="43.5" customHeight="1" x14ac:dyDescent="0.25">
      <c r="B43" s="22" t="s">
        <v>273</v>
      </c>
      <c r="C43" s="22">
        <v>73001</v>
      </c>
      <c r="D43" s="22" t="s">
        <v>273</v>
      </c>
      <c r="E43" s="39">
        <v>42758</v>
      </c>
      <c r="F43" s="40" t="s">
        <v>351</v>
      </c>
      <c r="G43" s="41" t="s">
        <v>55</v>
      </c>
      <c r="H43" s="40" t="s">
        <v>351</v>
      </c>
      <c r="I43" s="41" t="s">
        <v>56</v>
      </c>
      <c r="J43" s="22" t="s">
        <v>371</v>
      </c>
      <c r="K43" s="22" t="s">
        <v>372</v>
      </c>
      <c r="L43" s="41" t="s">
        <v>277</v>
      </c>
      <c r="M43" s="41">
        <f t="shared" ref="M43:M106" si="7">Q43</f>
        <v>166</v>
      </c>
      <c r="N43" s="41">
        <v>126</v>
      </c>
      <c r="O43" s="41"/>
      <c r="P43" s="41">
        <v>40</v>
      </c>
      <c r="Q43" s="23">
        <f t="shared" si="4"/>
        <v>166</v>
      </c>
      <c r="R43" s="41" t="s">
        <v>278</v>
      </c>
      <c r="S43" s="41"/>
    </row>
    <row r="44" spans="2:19" ht="42" customHeight="1" x14ac:dyDescent="0.25">
      <c r="B44" s="22" t="s">
        <v>273</v>
      </c>
      <c r="C44" s="22">
        <v>73001</v>
      </c>
      <c r="D44" s="22" t="s">
        <v>273</v>
      </c>
      <c r="E44" s="39">
        <v>42758</v>
      </c>
      <c r="F44" s="40" t="s">
        <v>373</v>
      </c>
      <c r="G44" s="41" t="s">
        <v>73</v>
      </c>
      <c r="H44" s="40" t="s">
        <v>373</v>
      </c>
      <c r="I44" s="41" t="s">
        <v>74</v>
      </c>
      <c r="J44" s="22" t="s">
        <v>374</v>
      </c>
      <c r="K44" s="22" t="s">
        <v>375</v>
      </c>
      <c r="L44" s="41" t="s">
        <v>277</v>
      </c>
      <c r="M44" s="41">
        <f t="shared" si="7"/>
        <v>139</v>
      </c>
      <c r="N44" s="41">
        <v>93</v>
      </c>
      <c r="O44" s="41"/>
      <c r="P44" s="41">
        <v>46</v>
      </c>
      <c r="Q44" s="23">
        <f t="shared" si="4"/>
        <v>139</v>
      </c>
      <c r="R44" s="41" t="s">
        <v>278</v>
      </c>
      <c r="S44" s="41"/>
    </row>
    <row r="45" spans="2:19" ht="44.25" customHeight="1" x14ac:dyDescent="0.25">
      <c r="B45" s="22" t="s">
        <v>273</v>
      </c>
      <c r="C45" s="22">
        <v>73001</v>
      </c>
      <c r="D45" s="22" t="s">
        <v>273</v>
      </c>
      <c r="E45" s="39">
        <v>42758</v>
      </c>
      <c r="F45" s="40" t="s">
        <v>373</v>
      </c>
      <c r="G45" s="41" t="s">
        <v>73</v>
      </c>
      <c r="H45" s="40" t="s">
        <v>376</v>
      </c>
      <c r="I45" s="41" t="s">
        <v>75</v>
      </c>
      <c r="J45" s="22" t="s">
        <v>377</v>
      </c>
      <c r="K45" s="22" t="s">
        <v>378</v>
      </c>
      <c r="L45" s="41" t="s">
        <v>277</v>
      </c>
      <c r="M45" s="41">
        <f t="shared" si="7"/>
        <v>41</v>
      </c>
      <c r="N45" s="41">
        <v>29</v>
      </c>
      <c r="O45" s="41"/>
      <c r="P45" s="41">
        <v>12</v>
      </c>
      <c r="Q45" s="23">
        <f t="shared" si="4"/>
        <v>41</v>
      </c>
      <c r="R45" s="41"/>
      <c r="S45" s="41" t="s">
        <v>278</v>
      </c>
    </row>
    <row r="46" spans="2:19" ht="41.25" customHeight="1" x14ac:dyDescent="0.25">
      <c r="B46" s="22" t="s">
        <v>273</v>
      </c>
      <c r="C46" s="22">
        <v>73001</v>
      </c>
      <c r="D46" s="22" t="s">
        <v>273</v>
      </c>
      <c r="E46" s="39">
        <v>42758</v>
      </c>
      <c r="F46" s="40" t="s">
        <v>373</v>
      </c>
      <c r="G46" s="41" t="s">
        <v>73</v>
      </c>
      <c r="H46" s="40" t="s">
        <v>379</v>
      </c>
      <c r="I46" s="41" t="s">
        <v>76</v>
      </c>
      <c r="J46" s="22" t="s">
        <v>380</v>
      </c>
      <c r="K46" s="22" t="s">
        <v>381</v>
      </c>
      <c r="L46" s="41" t="s">
        <v>277</v>
      </c>
      <c r="M46" s="41">
        <f t="shared" si="7"/>
        <v>41</v>
      </c>
      <c r="N46" s="41">
        <v>30</v>
      </c>
      <c r="O46" s="41"/>
      <c r="P46" s="41">
        <v>11</v>
      </c>
      <c r="Q46" s="23">
        <f t="shared" si="4"/>
        <v>41</v>
      </c>
      <c r="R46" s="41" t="s">
        <v>278</v>
      </c>
      <c r="S46" s="41"/>
    </row>
    <row r="47" spans="2:19" ht="41.25" customHeight="1" x14ac:dyDescent="0.25">
      <c r="B47" s="22" t="s">
        <v>273</v>
      </c>
      <c r="C47" s="22">
        <v>73001</v>
      </c>
      <c r="D47" s="22" t="s">
        <v>273</v>
      </c>
      <c r="E47" s="39">
        <v>42758</v>
      </c>
      <c r="F47" s="40" t="s">
        <v>382</v>
      </c>
      <c r="G47" s="22" t="s">
        <v>77</v>
      </c>
      <c r="H47" s="40" t="s">
        <v>382</v>
      </c>
      <c r="I47" s="22" t="s">
        <v>78</v>
      </c>
      <c r="J47" s="22" t="s">
        <v>383</v>
      </c>
      <c r="K47" s="22" t="s">
        <v>384</v>
      </c>
      <c r="L47" s="41" t="s">
        <v>277</v>
      </c>
      <c r="M47" s="41">
        <f t="shared" si="7"/>
        <v>87</v>
      </c>
      <c r="N47" s="41">
        <v>55</v>
      </c>
      <c r="O47" s="41"/>
      <c r="P47" s="41">
        <v>32</v>
      </c>
      <c r="Q47" s="23">
        <f t="shared" si="4"/>
        <v>87</v>
      </c>
      <c r="R47" s="41"/>
      <c r="S47" s="41" t="s">
        <v>278</v>
      </c>
    </row>
    <row r="48" spans="2:19" ht="45" customHeight="1" x14ac:dyDescent="0.25">
      <c r="B48" s="22" t="s">
        <v>273</v>
      </c>
      <c r="C48" s="22">
        <v>73001</v>
      </c>
      <c r="D48" s="22" t="s">
        <v>273</v>
      </c>
      <c r="E48" s="39">
        <v>42758</v>
      </c>
      <c r="F48" s="40" t="s">
        <v>382</v>
      </c>
      <c r="G48" s="41" t="s">
        <v>77</v>
      </c>
      <c r="H48" s="50" t="str">
        <f>[1]Hoja1!$E$89</f>
        <v>173001010206</v>
      </c>
      <c r="I48" s="41" t="s">
        <v>79</v>
      </c>
      <c r="J48" s="22" t="s">
        <v>385</v>
      </c>
      <c r="K48" s="22" t="s">
        <v>386</v>
      </c>
      <c r="L48" s="41" t="s">
        <v>277</v>
      </c>
      <c r="M48" s="41">
        <f t="shared" si="7"/>
        <v>35</v>
      </c>
      <c r="N48" s="41">
        <v>35</v>
      </c>
      <c r="O48" s="41"/>
      <c r="P48" s="41">
        <v>0</v>
      </c>
      <c r="Q48" s="23">
        <f t="shared" si="4"/>
        <v>35</v>
      </c>
      <c r="R48" s="41"/>
      <c r="S48" s="41" t="s">
        <v>278</v>
      </c>
    </row>
    <row r="49" spans="2:19" ht="36" customHeight="1" x14ac:dyDescent="0.25">
      <c r="B49" s="22" t="s">
        <v>273</v>
      </c>
      <c r="C49" s="22">
        <v>73001</v>
      </c>
      <c r="D49" s="22" t="s">
        <v>273</v>
      </c>
      <c r="E49" s="39">
        <v>42758</v>
      </c>
      <c r="F49" s="40" t="s">
        <v>382</v>
      </c>
      <c r="G49" s="41" t="s">
        <v>77</v>
      </c>
      <c r="H49" s="50" t="str">
        <f>[1]Hoja1!$E$90</f>
        <v>173001002135</v>
      </c>
      <c r="I49" s="41" t="s">
        <v>81</v>
      </c>
      <c r="J49" s="22" t="s">
        <v>387</v>
      </c>
      <c r="K49" s="22" t="s">
        <v>388</v>
      </c>
      <c r="L49" s="41" t="s">
        <v>277</v>
      </c>
      <c r="M49" s="41">
        <f t="shared" si="7"/>
        <v>104</v>
      </c>
      <c r="N49" s="41">
        <v>61</v>
      </c>
      <c r="O49" s="41"/>
      <c r="P49" s="41">
        <v>43</v>
      </c>
      <c r="Q49" s="23">
        <f t="shared" si="4"/>
        <v>104</v>
      </c>
      <c r="R49" s="41" t="s">
        <v>278</v>
      </c>
      <c r="S49" s="41"/>
    </row>
    <row r="50" spans="2:19" ht="47.25" customHeight="1" x14ac:dyDescent="0.25">
      <c r="B50" s="22" t="s">
        <v>273</v>
      </c>
      <c r="C50" s="22">
        <v>73001</v>
      </c>
      <c r="D50" s="22" t="s">
        <v>273</v>
      </c>
      <c r="E50" s="39">
        <v>42758</v>
      </c>
      <c r="F50" s="40" t="s">
        <v>389</v>
      </c>
      <c r="G50" s="22" t="s">
        <v>87</v>
      </c>
      <c r="H50" s="40" t="s">
        <v>389</v>
      </c>
      <c r="I50" s="22" t="s">
        <v>90</v>
      </c>
      <c r="J50" s="22" t="s">
        <v>390</v>
      </c>
      <c r="K50" s="22" t="s">
        <v>391</v>
      </c>
      <c r="L50" s="41" t="s">
        <v>277</v>
      </c>
      <c r="M50" s="41">
        <f t="shared" si="7"/>
        <v>63</v>
      </c>
      <c r="N50" s="41">
        <v>29</v>
      </c>
      <c r="O50" s="41"/>
      <c r="P50" s="41">
        <v>34</v>
      </c>
      <c r="Q50" s="23">
        <f t="shared" si="4"/>
        <v>63</v>
      </c>
      <c r="R50" s="41"/>
      <c r="S50" s="41" t="s">
        <v>278</v>
      </c>
    </row>
    <row r="51" spans="2:19" ht="37.5" customHeight="1" x14ac:dyDescent="0.25">
      <c r="B51" s="22" t="s">
        <v>273</v>
      </c>
      <c r="C51" s="22">
        <v>73001</v>
      </c>
      <c r="D51" s="22" t="s">
        <v>273</v>
      </c>
      <c r="E51" s="39">
        <v>42758</v>
      </c>
      <c r="F51" s="40" t="s">
        <v>389</v>
      </c>
      <c r="G51" s="41" t="s">
        <v>87</v>
      </c>
      <c r="H51" s="40" t="s">
        <v>392</v>
      </c>
      <c r="I51" s="41" t="s">
        <v>88</v>
      </c>
      <c r="J51" s="22" t="s">
        <v>393</v>
      </c>
      <c r="K51" s="22" t="s">
        <v>394</v>
      </c>
      <c r="L51" s="41" t="s">
        <v>277</v>
      </c>
      <c r="M51" s="41">
        <f t="shared" si="7"/>
        <v>50</v>
      </c>
      <c r="N51" s="41">
        <v>18</v>
      </c>
      <c r="O51" s="41"/>
      <c r="P51" s="41">
        <v>32</v>
      </c>
      <c r="Q51" s="23">
        <f t="shared" si="4"/>
        <v>50</v>
      </c>
      <c r="R51" s="41" t="s">
        <v>278</v>
      </c>
      <c r="S51" s="41"/>
    </row>
    <row r="52" spans="2:19" ht="39.75" customHeight="1" x14ac:dyDescent="0.25">
      <c r="B52" s="22" t="s">
        <v>273</v>
      </c>
      <c r="C52" s="22">
        <v>73001</v>
      </c>
      <c r="D52" s="22" t="s">
        <v>273</v>
      </c>
      <c r="E52" s="39">
        <v>42758</v>
      </c>
      <c r="F52" s="40" t="s">
        <v>389</v>
      </c>
      <c r="G52" s="41" t="s">
        <v>87</v>
      </c>
      <c r="H52" s="40" t="s">
        <v>395</v>
      </c>
      <c r="I52" s="41" t="s">
        <v>89</v>
      </c>
      <c r="J52" s="22" t="s">
        <v>396</v>
      </c>
      <c r="K52" s="22" t="s">
        <v>397</v>
      </c>
      <c r="L52" s="41" t="s">
        <v>277</v>
      </c>
      <c r="M52" s="41">
        <f t="shared" si="7"/>
        <v>62</v>
      </c>
      <c r="N52" s="41">
        <v>27</v>
      </c>
      <c r="O52" s="41"/>
      <c r="P52" s="41">
        <v>35</v>
      </c>
      <c r="Q52" s="23">
        <f t="shared" si="4"/>
        <v>62</v>
      </c>
      <c r="R52" s="41" t="s">
        <v>278</v>
      </c>
      <c r="S52" s="41"/>
    </row>
    <row r="53" spans="2:19" s="38" customFormat="1" ht="28.5" x14ac:dyDescent="0.2">
      <c r="B53" s="22" t="s">
        <v>273</v>
      </c>
      <c r="C53" s="22">
        <v>73002</v>
      </c>
      <c r="D53" s="22" t="s">
        <v>273</v>
      </c>
      <c r="E53" s="39">
        <v>42759</v>
      </c>
      <c r="F53" s="40" t="s">
        <v>389</v>
      </c>
      <c r="G53" s="51" t="s">
        <v>87</v>
      </c>
      <c r="H53" s="52">
        <v>873001000021</v>
      </c>
      <c r="I53" s="51" t="s">
        <v>91</v>
      </c>
      <c r="J53" s="53" t="s">
        <v>398</v>
      </c>
      <c r="K53" s="54"/>
      <c r="L53" s="51" t="s">
        <v>399</v>
      </c>
      <c r="M53" s="54">
        <f t="shared" si="7"/>
        <v>9</v>
      </c>
      <c r="N53" s="54">
        <v>9</v>
      </c>
      <c r="O53" s="54"/>
      <c r="P53" s="54">
        <v>0</v>
      </c>
      <c r="Q53" s="55">
        <f t="shared" si="4"/>
        <v>9</v>
      </c>
      <c r="R53" s="56"/>
      <c r="S53" s="56" t="s">
        <v>278</v>
      </c>
    </row>
    <row r="54" spans="2:19" ht="47.25" customHeight="1" x14ac:dyDescent="0.25">
      <c r="B54" s="22" t="s">
        <v>273</v>
      </c>
      <c r="C54" s="22">
        <v>73001</v>
      </c>
      <c r="D54" s="22" t="s">
        <v>273</v>
      </c>
      <c r="E54" s="39">
        <v>42758</v>
      </c>
      <c r="F54" s="40" t="s">
        <v>400</v>
      </c>
      <c r="G54" s="22" t="s">
        <v>92</v>
      </c>
      <c r="H54" s="40" t="s">
        <v>400</v>
      </c>
      <c r="I54" s="22" t="s">
        <v>96</v>
      </c>
      <c r="J54" s="22" t="s">
        <v>401</v>
      </c>
      <c r="K54" s="22" t="s">
        <v>402</v>
      </c>
      <c r="L54" s="41" t="s">
        <v>277</v>
      </c>
      <c r="M54" s="41">
        <f t="shared" si="7"/>
        <v>51</v>
      </c>
      <c r="N54" s="41">
        <v>51</v>
      </c>
      <c r="O54" s="41"/>
      <c r="P54" s="41">
        <v>0</v>
      </c>
      <c r="Q54" s="23">
        <f t="shared" si="4"/>
        <v>51</v>
      </c>
      <c r="R54" s="41"/>
      <c r="S54" s="41" t="s">
        <v>278</v>
      </c>
    </row>
    <row r="55" spans="2:19" ht="31.5" x14ac:dyDescent="0.25">
      <c r="B55" s="22" t="s">
        <v>273</v>
      </c>
      <c r="C55" s="22">
        <v>73001</v>
      </c>
      <c r="D55" s="22" t="s">
        <v>273</v>
      </c>
      <c r="E55" s="39">
        <v>42758</v>
      </c>
      <c r="F55" s="40" t="s">
        <v>400</v>
      </c>
      <c r="G55" s="41" t="s">
        <v>403</v>
      </c>
      <c r="H55" s="40" t="s">
        <v>404</v>
      </c>
      <c r="I55" s="41" t="s">
        <v>93</v>
      </c>
      <c r="J55" s="22" t="s">
        <v>405</v>
      </c>
      <c r="K55" s="22" t="s">
        <v>406</v>
      </c>
      <c r="L55" s="41" t="s">
        <v>277</v>
      </c>
      <c r="M55" s="41">
        <f t="shared" si="7"/>
        <v>32</v>
      </c>
      <c r="N55" s="41">
        <v>24</v>
      </c>
      <c r="O55" s="41"/>
      <c r="P55" s="41">
        <v>8</v>
      </c>
      <c r="Q55" s="23">
        <f t="shared" si="4"/>
        <v>32</v>
      </c>
      <c r="R55" s="41" t="s">
        <v>278</v>
      </c>
      <c r="S55" s="41"/>
    </row>
    <row r="56" spans="2:19" ht="31.5" x14ac:dyDescent="0.25">
      <c r="B56" s="22" t="s">
        <v>273</v>
      </c>
      <c r="C56" s="22">
        <v>73001</v>
      </c>
      <c r="D56" s="22" t="s">
        <v>273</v>
      </c>
      <c r="E56" s="39">
        <v>42758</v>
      </c>
      <c r="F56" s="40" t="s">
        <v>400</v>
      </c>
      <c r="G56" s="41" t="s">
        <v>403</v>
      </c>
      <c r="H56" s="40" t="s">
        <v>407</v>
      </c>
      <c r="I56" s="41" t="s">
        <v>94</v>
      </c>
      <c r="J56" s="22" t="s">
        <v>408</v>
      </c>
      <c r="K56" s="22"/>
      <c r="L56" s="41" t="s">
        <v>277</v>
      </c>
      <c r="M56" s="41">
        <f t="shared" si="7"/>
        <v>17</v>
      </c>
      <c r="N56" s="41">
        <v>17</v>
      </c>
      <c r="O56" s="41"/>
      <c r="P56" s="41">
        <v>0</v>
      </c>
      <c r="Q56" s="23">
        <f t="shared" si="4"/>
        <v>17</v>
      </c>
      <c r="R56" s="41" t="s">
        <v>278</v>
      </c>
      <c r="S56" s="41"/>
    </row>
    <row r="57" spans="2:19" ht="54.75" customHeight="1" x14ac:dyDescent="0.25">
      <c r="B57" s="22" t="s">
        <v>273</v>
      </c>
      <c r="C57" s="22">
        <v>73001</v>
      </c>
      <c r="D57" s="22" t="s">
        <v>273</v>
      </c>
      <c r="E57" s="39">
        <v>42758</v>
      </c>
      <c r="F57" s="40" t="s">
        <v>400</v>
      </c>
      <c r="G57" s="41" t="s">
        <v>403</v>
      </c>
      <c r="H57" s="40" t="s">
        <v>409</v>
      </c>
      <c r="I57" s="41" t="s">
        <v>410</v>
      </c>
      <c r="J57" s="22" t="s">
        <v>411</v>
      </c>
      <c r="K57" s="22"/>
      <c r="L57" s="41" t="s">
        <v>277</v>
      </c>
      <c r="M57" s="41">
        <f t="shared" si="7"/>
        <v>13</v>
      </c>
      <c r="N57" s="41">
        <v>13</v>
      </c>
      <c r="O57" s="41"/>
      <c r="P57" s="41">
        <v>0</v>
      </c>
      <c r="Q57" s="23">
        <f t="shared" si="4"/>
        <v>13</v>
      </c>
      <c r="R57" s="41" t="s">
        <v>278</v>
      </c>
      <c r="S57" s="41"/>
    </row>
    <row r="58" spans="2:19" ht="30" x14ac:dyDescent="0.25">
      <c r="B58" s="22" t="s">
        <v>273</v>
      </c>
      <c r="C58" s="22">
        <v>73001</v>
      </c>
      <c r="D58" s="22" t="s">
        <v>273</v>
      </c>
      <c r="E58" s="39">
        <v>42758</v>
      </c>
      <c r="F58" s="40" t="s">
        <v>400</v>
      </c>
      <c r="G58" s="41" t="s">
        <v>403</v>
      </c>
      <c r="H58" s="40" t="s">
        <v>412</v>
      </c>
      <c r="I58" s="41" t="s">
        <v>95</v>
      </c>
      <c r="J58" s="22" t="s">
        <v>413</v>
      </c>
      <c r="K58" s="22" t="s">
        <v>414</v>
      </c>
      <c r="L58" s="41" t="s">
        <v>277</v>
      </c>
      <c r="M58" s="41">
        <f t="shared" si="7"/>
        <v>15</v>
      </c>
      <c r="N58" s="41">
        <v>15</v>
      </c>
      <c r="O58" s="41"/>
      <c r="P58" s="41">
        <v>0</v>
      </c>
      <c r="Q58" s="23">
        <f t="shared" si="4"/>
        <v>15</v>
      </c>
      <c r="R58" s="41">
        <v>0</v>
      </c>
      <c r="S58" s="41"/>
    </row>
    <row r="59" spans="2:19" ht="45" x14ac:dyDescent="0.25">
      <c r="B59" s="22" t="s">
        <v>273</v>
      </c>
      <c r="C59" s="22">
        <v>73001</v>
      </c>
      <c r="D59" s="22" t="s">
        <v>273</v>
      </c>
      <c r="E59" s="39">
        <v>42758</v>
      </c>
      <c r="F59" s="40" t="s">
        <v>415</v>
      </c>
      <c r="G59" s="41" t="s">
        <v>115</v>
      </c>
      <c r="H59" s="40" t="s">
        <v>416</v>
      </c>
      <c r="I59" s="41" t="s">
        <v>116</v>
      </c>
      <c r="J59" s="22" t="s">
        <v>417</v>
      </c>
      <c r="K59" s="22" t="s">
        <v>418</v>
      </c>
      <c r="L59" s="41" t="s">
        <v>277</v>
      </c>
      <c r="M59" s="41">
        <f t="shared" si="7"/>
        <v>25</v>
      </c>
      <c r="N59" s="41">
        <v>25</v>
      </c>
      <c r="O59" s="41"/>
      <c r="P59" s="41">
        <v>0</v>
      </c>
      <c r="Q59" s="23">
        <f t="shared" si="4"/>
        <v>25</v>
      </c>
      <c r="R59" s="41" t="s">
        <v>278</v>
      </c>
      <c r="S59" s="41"/>
    </row>
    <row r="60" spans="2:19" ht="31.5" x14ac:dyDescent="0.25">
      <c r="B60" s="22" t="s">
        <v>273</v>
      </c>
      <c r="C60" s="22">
        <v>73001</v>
      </c>
      <c r="D60" s="22" t="s">
        <v>273</v>
      </c>
      <c r="E60" s="39">
        <v>42758</v>
      </c>
      <c r="F60" s="40" t="s">
        <v>415</v>
      </c>
      <c r="G60" s="41" t="s">
        <v>115</v>
      </c>
      <c r="H60" s="40" t="s">
        <v>415</v>
      </c>
      <c r="I60" s="41" t="s">
        <v>117</v>
      </c>
      <c r="J60" s="22" t="s">
        <v>419</v>
      </c>
      <c r="K60" s="22" t="s">
        <v>420</v>
      </c>
      <c r="L60" s="41" t="s">
        <v>277</v>
      </c>
      <c r="M60" s="41">
        <f t="shared" si="7"/>
        <v>88</v>
      </c>
      <c r="N60" s="41">
        <v>75</v>
      </c>
      <c r="O60" s="41"/>
      <c r="P60" s="41">
        <v>13</v>
      </c>
      <c r="Q60" s="23">
        <f t="shared" si="4"/>
        <v>88</v>
      </c>
      <c r="R60" s="41"/>
      <c r="S60" s="41" t="s">
        <v>278</v>
      </c>
    </row>
    <row r="61" spans="2:19" ht="45" x14ac:dyDescent="0.25">
      <c r="B61" s="22" t="s">
        <v>273</v>
      </c>
      <c r="C61" s="22">
        <v>73001</v>
      </c>
      <c r="D61" s="22" t="s">
        <v>273</v>
      </c>
      <c r="E61" s="39">
        <v>42758</v>
      </c>
      <c r="F61" s="40" t="s">
        <v>421</v>
      </c>
      <c r="G61" s="41" t="s">
        <v>118</v>
      </c>
      <c r="H61" s="40" t="s">
        <v>422</v>
      </c>
      <c r="I61" s="41" t="s">
        <v>119</v>
      </c>
      <c r="J61" s="22" t="s">
        <v>423</v>
      </c>
      <c r="K61" s="22" t="s">
        <v>424</v>
      </c>
      <c r="L61" s="41" t="s">
        <v>277</v>
      </c>
      <c r="M61" s="41">
        <f t="shared" si="7"/>
        <v>86</v>
      </c>
      <c r="N61" s="41">
        <v>86</v>
      </c>
      <c r="O61" s="41"/>
      <c r="P61" s="41">
        <v>0</v>
      </c>
      <c r="Q61" s="23">
        <f t="shared" si="4"/>
        <v>86</v>
      </c>
      <c r="R61" s="41" t="s">
        <v>278</v>
      </c>
      <c r="S61" s="41"/>
    </row>
    <row r="62" spans="2:19" ht="30" x14ac:dyDescent="0.25">
      <c r="B62" s="22" t="s">
        <v>273</v>
      </c>
      <c r="C62" s="22">
        <v>73001</v>
      </c>
      <c r="D62" s="22" t="s">
        <v>273</v>
      </c>
      <c r="E62" s="39">
        <v>42758</v>
      </c>
      <c r="F62" s="40" t="s">
        <v>421</v>
      </c>
      <c r="G62" s="41" t="s">
        <v>118</v>
      </c>
      <c r="H62" s="40" t="s">
        <v>425</v>
      </c>
      <c r="I62" s="41" t="s">
        <v>120</v>
      </c>
      <c r="J62" s="22" t="s">
        <v>426</v>
      </c>
      <c r="K62" s="22" t="s">
        <v>427</v>
      </c>
      <c r="L62" s="41" t="s">
        <v>277</v>
      </c>
      <c r="M62" s="41">
        <f t="shared" si="7"/>
        <v>42</v>
      </c>
      <c r="N62" s="41">
        <v>42</v>
      </c>
      <c r="O62" s="41"/>
      <c r="P62" s="41">
        <v>0</v>
      </c>
      <c r="Q62" s="23">
        <f t="shared" si="4"/>
        <v>42</v>
      </c>
      <c r="R62" s="41" t="s">
        <v>278</v>
      </c>
      <c r="S62" s="41"/>
    </row>
    <row r="63" spans="2:19" ht="30" x14ac:dyDescent="0.25">
      <c r="B63" s="22" t="s">
        <v>273</v>
      </c>
      <c r="C63" s="22">
        <v>73001</v>
      </c>
      <c r="D63" s="22" t="s">
        <v>273</v>
      </c>
      <c r="E63" s="39">
        <v>42758</v>
      </c>
      <c r="F63" s="40" t="s">
        <v>421</v>
      </c>
      <c r="G63" s="41" t="s">
        <v>118</v>
      </c>
      <c r="H63" s="40" t="s">
        <v>421</v>
      </c>
      <c r="I63" s="41" t="s">
        <v>121</v>
      </c>
      <c r="J63" s="22" t="s">
        <v>428</v>
      </c>
      <c r="K63" s="22" t="s">
        <v>429</v>
      </c>
      <c r="L63" s="41" t="s">
        <v>277</v>
      </c>
      <c r="M63" s="41">
        <f t="shared" si="7"/>
        <v>158</v>
      </c>
      <c r="N63" s="41">
        <v>117</v>
      </c>
      <c r="O63" s="41"/>
      <c r="P63" s="41">
        <v>41</v>
      </c>
      <c r="Q63" s="23">
        <f t="shared" si="4"/>
        <v>158</v>
      </c>
      <c r="R63" s="41" t="s">
        <v>278</v>
      </c>
      <c r="S63" s="41"/>
    </row>
    <row r="64" spans="2:19" ht="47.25" x14ac:dyDescent="0.25">
      <c r="B64" s="22" t="s">
        <v>273</v>
      </c>
      <c r="C64" s="22">
        <v>73001</v>
      </c>
      <c r="D64" s="22" t="s">
        <v>273</v>
      </c>
      <c r="E64" s="39">
        <v>42758</v>
      </c>
      <c r="F64" s="40" t="s">
        <v>430</v>
      </c>
      <c r="G64" s="41" t="s">
        <v>126</v>
      </c>
      <c r="H64" s="40" t="s">
        <v>430</v>
      </c>
      <c r="I64" s="41" t="s">
        <v>127</v>
      </c>
      <c r="J64" s="22" t="s">
        <v>431</v>
      </c>
      <c r="K64" s="22" t="s">
        <v>431</v>
      </c>
      <c r="L64" s="41" t="s">
        <v>277</v>
      </c>
      <c r="M64" s="41">
        <f t="shared" si="7"/>
        <v>168</v>
      </c>
      <c r="N64" s="41">
        <v>83</v>
      </c>
      <c r="O64" s="41"/>
      <c r="P64" s="41">
        <v>85</v>
      </c>
      <c r="Q64" s="23">
        <f t="shared" si="4"/>
        <v>168</v>
      </c>
      <c r="R64" s="41" t="s">
        <v>278</v>
      </c>
      <c r="S64" s="41"/>
    </row>
    <row r="65" spans="2:19" ht="30" x14ac:dyDescent="0.25">
      <c r="B65" s="22" t="s">
        <v>273</v>
      </c>
      <c r="C65" s="22">
        <v>73001</v>
      </c>
      <c r="D65" s="22" t="s">
        <v>273</v>
      </c>
      <c r="E65" s="39">
        <v>42758</v>
      </c>
      <c r="F65" s="40" t="s">
        <v>430</v>
      </c>
      <c r="G65" s="41" t="s">
        <v>126</v>
      </c>
      <c r="H65" s="40" t="s">
        <v>432</v>
      </c>
      <c r="I65" s="41" t="s">
        <v>128</v>
      </c>
      <c r="J65" s="22" t="s">
        <v>433</v>
      </c>
      <c r="K65" s="22"/>
      <c r="L65" s="41" t="s">
        <v>277</v>
      </c>
      <c r="M65" s="41">
        <f t="shared" si="7"/>
        <v>86</v>
      </c>
      <c r="N65" s="41">
        <v>41</v>
      </c>
      <c r="O65" s="41"/>
      <c r="P65" s="41">
        <v>45</v>
      </c>
      <c r="Q65" s="23">
        <f t="shared" si="4"/>
        <v>86</v>
      </c>
      <c r="R65" s="41" t="s">
        <v>278</v>
      </c>
      <c r="S65" s="41"/>
    </row>
    <row r="66" spans="2:19" ht="27" customHeight="1" x14ac:dyDescent="0.25">
      <c r="B66" s="22" t="s">
        <v>273</v>
      </c>
      <c r="C66" s="22">
        <v>73001</v>
      </c>
      <c r="D66" s="22" t="s">
        <v>273</v>
      </c>
      <c r="E66" s="39">
        <v>42758</v>
      </c>
      <c r="F66" s="40" t="s">
        <v>434</v>
      </c>
      <c r="G66" s="41" t="s">
        <v>131</v>
      </c>
      <c r="H66" s="40" t="s">
        <v>434</v>
      </c>
      <c r="I66" s="41" t="s">
        <v>132</v>
      </c>
      <c r="J66" s="22" t="s">
        <v>435</v>
      </c>
      <c r="K66" s="22">
        <v>982726269</v>
      </c>
      <c r="L66" s="41" t="s">
        <v>277</v>
      </c>
      <c r="M66" s="41">
        <f t="shared" si="7"/>
        <v>236</v>
      </c>
      <c r="N66" s="41">
        <v>176</v>
      </c>
      <c r="O66" s="41"/>
      <c r="P66" s="41">
        <v>60</v>
      </c>
      <c r="Q66" s="23">
        <f t="shared" si="4"/>
        <v>236</v>
      </c>
      <c r="R66" s="41" t="s">
        <v>278</v>
      </c>
      <c r="S66" s="41"/>
    </row>
    <row r="67" spans="2:19" ht="27" customHeight="1" x14ac:dyDescent="0.25">
      <c r="B67" s="22" t="s">
        <v>273</v>
      </c>
      <c r="C67" s="22">
        <v>73001</v>
      </c>
      <c r="D67" s="22" t="s">
        <v>273</v>
      </c>
      <c r="E67" s="39">
        <v>42758</v>
      </c>
      <c r="F67" s="40" t="s">
        <v>434</v>
      </c>
      <c r="G67" s="41" t="s">
        <v>131</v>
      </c>
      <c r="H67" s="40" t="s">
        <v>436</v>
      </c>
      <c r="I67" s="41" t="s">
        <v>133</v>
      </c>
      <c r="J67" s="22" t="s">
        <v>437</v>
      </c>
      <c r="K67" s="22" t="s">
        <v>438</v>
      </c>
      <c r="L67" s="41" t="s">
        <v>277</v>
      </c>
      <c r="M67" s="41">
        <f t="shared" si="7"/>
        <v>58</v>
      </c>
      <c r="N67" s="41">
        <v>32</v>
      </c>
      <c r="O67" s="41"/>
      <c r="P67" s="41">
        <v>26</v>
      </c>
      <c r="Q67" s="23">
        <f t="shared" si="4"/>
        <v>58</v>
      </c>
      <c r="R67" s="41"/>
      <c r="S67" s="41" t="s">
        <v>278</v>
      </c>
    </row>
    <row r="68" spans="2:19" ht="33.75" customHeight="1" x14ac:dyDescent="0.25">
      <c r="B68" s="22" t="s">
        <v>273</v>
      </c>
      <c r="C68" s="22">
        <v>73001</v>
      </c>
      <c r="D68" s="22" t="s">
        <v>273</v>
      </c>
      <c r="E68" s="39">
        <v>42758</v>
      </c>
      <c r="F68" s="40" t="s">
        <v>439</v>
      </c>
      <c r="G68" s="41" t="s">
        <v>134</v>
      </c>
      <c r="H68" s="40" t="s">
        <v>439</v>
      </c>
      <c r="I68" s="41" t="s">
        <v>135</v>
      </c>
      <c r="J68" s="22" t="s">
        <v>440</v>
      </c>
      <c r="K68" s="22" t="s">
        <v>441</v>
      </c>
      <c r="L68" s="41" t="s">
        <v>277</v>
      </c>
      <c r="M68" s="41">
        <f t="shared" si="7"/>
        <v>554</v>
      </c>
      <c r="N68" s="41">
        <v>152</v>
      </c>
      <c r="O68" s="41">
        <v>402</v>
      </c>
      <c r="P68" s="41">
        <v>0</v>
      </c>
      <c r="Q68" s="23">
        <f t="shared" si="4"/>
        <v>554</v>
      </c>
      <c r="R68" s="41" t="s">
        <v>278</v>
      </c>
      <c r="S68" s="41" t="s">
        <v>278</v>
      </c>
    </row>
    <row r="69" spans="2:19" ht="38.25" customHeight="1" x14ac:dyDescent="0.25">
      <c r="B69" s="22" t="s">
        <v>273</v>
      </c>
      <c r="C69" s="22">
        <v>73001</v>
      </c>
      <c r="D69" s="22" t="s">
        <v>273</v>
      </c>
      <c r="E69" s="39">
        <v>42758</v>
      </c>
      <c r="F69" s="40" t="s">
        <v>442</v>
      </c>
      <c r="G69" s="41" t="s">
        <v>136</v>
      </c>
      <c r="H69" s="40" t="s">
        <v>442</v>
      </c>
      <c r="I69" s="41" t="s">
        <v>137</v>
      </c>
      <c r="J69" s="22" t="s">
        <v>443</v>
      </c>
      <c r="K69" s="22" t="s">
        <v>444</v>
      </c>
      <c r="L69" s="41" t="s">
        <v>277</v>
      </c>
      <c r="M69" s="41">
        <f t="shared" si="7"/>
        <v>125</v>
      </c>
      <c r="N69" s="41">
        <v>62</v>
      </c>
      <c r="O69" s="41"/>
      <c r="P69" s="41">
        <v>63</v>
      </c>
      <c r="Q69" s="23">
        <f t="shared" si="4"/>
        <v>125</v>
      </c>
      <c r="R69" s="41" t="s">
        <v>278</v>
      </c>
      <c r="S69" s="41"/>
    </row>
    <row r="70" spans="2:19" ht="38.25" customHeight="1" x14ac:dyDescent="0.25">
      <c r="B70" s="22" t="s">
        <v>273</v>
      </c>
      <c r="C70" s="22">
        <v>73001</v>
      </c>
      <c r="D70" s="22" t="s">
        <v>273</v>
      </c>
      <c r="E70" s="39">
        <v>42758</v>
      </c>
      <c r="F70" s="40" t="s">
        <v>445</v>
      </c>
      <c r="G70" s="22" t="s">
        <v>63</v>
      </c>
      <c r="H70" s="40" t="s">
        <v>445</v>
      </c>
      <c r="I70" s="22" t="s">
        <v>63</v>
      </c>
      <c r="J70" s="22"/>
      <c r="K70" s="22"/>
      <c r="L70" s="41" t="s">
        <v>277</v>
      </c>
      <c r="M70" s="41">
        <f t="shared" si="7"/>
        <v>43</v>
      </c>
      <c r="N70" s="41">
        <v>21</v>
      </c>
      <c r="O70" s="41"/>
      <c r="P70" s="41">
        <v>22</v>
      </c>
      <c r="Q70" s="23">
        <f t="shared" si="4"/>
        <v>43</v>
      </c>
      <c r="R70" s="41"/>
      <c r="S70" s="41"/>
    </row>
    <row r="71" spans="2:19" ht="60.75" customHeight="1" x14ac:dyDescent="0.25">
      <c r="B71" s="22" t="s">
        <v>273</v>
      </c>
      <c r="C71" s="22">
        <v>73001</v>
      </c>
      <c r="D71" s="22" t="s">
        <v>273</v>
      </c>
      <c r="E71" s="39">
        <v>42758</v>
      </c>
      <c r="F71" s="40" t="s">
        <v>445</v>
      </c>
      <c r="G71" s="22" t="s">
        <v>63</v>
      </c>
      <c r="H71" s="40" t="s">
        <v>446</v>
      </c>
      <c r="I71" s="22" t="s">
        <v>64</v>
      </c>
      <c r="J71" s="22" t="s">
        <v>447</v>
      </c>
      <c r="K71" s="22" t="s">
        <v>448</v>
      </c>
      <c r="L71" s="41" t="s">
        <v>277</v>
      </c>
      <c r="M71" s="41">
        <f t="shared" si="7"/>
        <v>39</v>
      </c>
      <c r="N71" s="41">
        <v>19</v>
      </c>
      <c r="O71" s="41"/>
      <c r="P71" s="41">
        <v>20</v>
      </c>
      <c r="Q71" s="23">
        <f t="shared" si="4"/>
        <v>39</v>
      </c>
      <c r="R71" s="41"/>
      <c r="S71" s="41" t="s">
        <v>278</v>
      </c>
    </row>
    <row r="72" spans="2:19" ht="53.25" customHeight="1" x14ac:dyDescent="0.25">
      <c r="B72" s="22" t="s">
        <v>273</v>
      </c>
      <c r="C72" s="22">
        <v>73001</v>
      </c>
      <c r="D72" s="22" t="s">
        <v>273</v>
      </c>
      <c r="E72" s="39">
        <v>42758</v>
      </c>
      <c r="F72" s="40" t="s">
        <v>445</v>
      </c>
      <c r="G72" s="22" t="s">
        <v>63</v>
      </c>
      <c r="H72" s="40" t="s">
        <v>449</v>
      </c>
      <c r="I72" s="22" t="s">
        <v>65</v>
      </c>
      <c r="J72" s="22" t="s">
        <v>450</v>
      </c>
      <c r="K72" s="22" t="s">
        <v>448</v>
      </c>
      <c r="L72" s="41" t="s">
        <v>277</v>
      </c>
      <c r="M72" s="41">
        <f t="shared" si="7"/>
        <v>9</v>
      </c>
      <c r="N72" s="41">
        <v>9</v>
      </c>
      <c r="O72" s="41"/>
      <c r="P72" s="41">
        <v>0</v>
      </c>
      <c r="Q72" s="23">
        <f t="shared" si="4"/>
        <v>9</v>
      </c>
      <c r="R72" s="41"/>
      <c r="S72" s="41" t="s">
        <v>278</v>
      </c>
    </row>
    <row r="73" spans="2:19" ht="51.75" customHeight="1" x14ac:dyDescent="0.25">
      <c r="B73" s="22" t="s">
        <v>273</v>
      </c>
      <c r="C73" s="22">
        <v>73001</v>
      </c>
      <c r="D73" s="22" t="s">
        <v>273</v>
      </c>
      <c r="E73" s="39">
        <v>42758</v>
      </c>
      <c r="F73" s="40" t="s">
        <v>451</v>
      </c>
      <c r="G73" s="22" t="s">
        <v>48</v>
      </c>
      <c r="H73" s="40" t="s">
        <v>451</v>
      </c>
      <c r="I73" s="22" t="s">
        <v>50</v>
      </c>
      <c r="J73" s="22" t="s">
        <v>452</v>
      </c>
      <c r="K73" s="22" t="s">
        <v>453</v>
      </c>
      <c r="L73" s="41" t="s">
        <v>277</v>
      </c>
      <c r="M73" s="41">
        <f t="shared" si="7"/>
        <v>32</v>
      </c>
      <c r="N73" s="41">
        <v>20</v>
      </c>
      <c r="O73" s="41"/>
      <c r="P73" s="41">
        <v>12</v>
      </c>
      <c r="Q73" s="23">
        <f t="shared" si="4"/>
        <v>32</v>
      </c>
      <c r="R73" s="41"/>
      <c r="S73" s="41" t="s">
        <v>278</v>
      </c>
    </row>
    <row r="74" spans="2:19" ht="38.25" customHeight="1" x14ac:dyDescent="0.25">
      <c r="B74" s="22" t="s">
        <v>273</v>
      </c>
      <c r="C74" s="22">
        <v>73001</v>
      </c>
      <c r="D74" s="22" t="s">
        <v>273</v>
      </c>
      <c r="E74" s="39">
        <v>42758</v>
      </c>
      <c r="F74" s="40" t="s">
        <v>451</v>
      </c>
      <c r="G74" s="22" t="s">
        <v>48</v>
      </c>
      <c r="H74" s="40" t="s">
        <v>454</v>
      </c>
      <c r="I74" s="22" t="s">
        <v>49</v>
      </c>
      <c r="J74" s="22" t="s">
        <v>455</v>
      </c>
      <c r="K74" s="22" t="s">
        <v>456</v>
      </c>
      <c r="L74" s="41" t="s">
        <v>277</v>
      </c>
      <c r="M74" s="41">
        <f t="shared" si="7"/>
        <v>17</v>
      </c>
      <c r="N74" s="41">
        <v>17</v>
      </c>
      <c r="O74" s="41"/>
      <c r="P74" s="41">
        <v>0</v>
      </c>
      <c r="Q74" s="23">
        <f t="shared" si="4"/>
        <v>17</v>
      </c>
      <c r="R74" s="41" t="s">
        <v>278</v>
      </c>
      <c r="S74" s="41"/>
    </row>
    <row r="75" spans="2:19" ht="30" customHeight="1" x14ac:dyDescent="0.25">
      <c r="B75" s="22" t="s">
        <v>273</v>
      </c>
      <c r="C75" s="22">
        <v>73001</v>
      </c>
      <c r="D75" s="22" t="s">
        <v>273</v>
      </c>
      <c r="E75" s="39">
        <v>42758</v>
      </c>
      <c r="F75" s="40" t="s">
        <v>457</v>
      </c>
      <c r="G75" s="22" t="s">
        <v>111</v>
      </c>
      <c r="H75" s="40" t="s">
        <v>457</v>
      </c>
      <c r="I75" s="22" t="s">
        <v>112</v>
      </c>
      <c r="J75" s="22" t="s">
        <v>458</v>
      </c>
      <c r="K75" s="22" t="s">
        <v>459</v>
      </c>
      <c r="L75" s="41" t="s">
        <v>277</v>
      </c>
      <c r="M75" s="41">
        <f t="shared" si="7"/>
        <v>60</v>
      </c>
      <c r="N75" s="41">
        <v>44</v>
      </c>
      <c r="O75" s="41"/>
      <c r="P75" s="41">
        <v>16</v>
      </c>
      <c r="Q75" s="23">
        <f t="shared" si="4"/>
        <v>60</v>
      </c>
      <c r="R75" s="41"/>
      <c r="S75" s="41" t="s">
        <v>278</v>
      </c>
    </row>
    <row r="76" spans="2:19" ht="30" customHeight="1" x14ac:dyDescent="0.25">
      <c r="B76" s="22" t="s">
        <v>273</v>
      </c>
      <c r="C76" s="22">
        <v>73001</v>
      </c>
      <c r="D76" s="22" t="s">
        <v>273</v>
      </c>
      <c r="E76" s="39">
        <v>42758</v>
      </c>
      <c r="F76" s="40">
        <v>173001006896</v>
      </c>
      <c r="G76" s="22" t="s">
        <v>105</v>
      </c>
      <c r="H76" s="40">
        <v>173001006896</v>
      </c>
      <c r="I76" s="22" t="s">
        <v>107</v>
      </c>
      <c r="J76" s="22" t="s">
        <v>460</v>
      </c>
      <c r="K76" s="22">
        <v>2608132</v>
      </c>
      <c r="L76" s="41" t="s">
        <v>277</v>
      </c>
      <c r="M76" s="41">
        <f t="shared" si="7"/>
        <v>139</v>
      </c>
      <c r="N76" s="41">
        <v>102</v>
      </c>
      <c r="O76" s="41"/>
      <c r="P76" s="41">
        <v>37</v>
      </c>
      <c r="Q76" s="23">
        <f t="shared" si="4"/>
        <v>139</v>
      </c>
      <c r="R76" s="41"/>
      <c r="S76" s="41" t="s">
        <v>278</v>
      </c>
    </row>
    <row r="77" spans="2:19" ht="30" customHeight="1" x14ac:dyDescent="0.25">
      <c r="B77" s="22" t="s">
        <v>273</v>
      </c>
      <c r="C77" s="22">
        <v>73001</v>
      </c>
      <c r="D77" s="22" t="s">
        <v>273</v>
      </c>
      <c r="E77" s="39">
        <v>42758</v>
      </c>
      <c r="F77" s="40">
        <v>173001006896</v>
      </c>
      <c r="G77" s="22" t="s">
        <v>105</v>
      </c>
      <c r="H77" s="40" t="s">
        <v>461</v>
      </c>
      <c r="I77" s="22" t="s">
        <v>106</v>
      </c>
      <c r="J77" s="22" t="s">
        <v>462</v>
      </c>
      <c r="K77" s="22" t="s">
        <v>463</v>
      </c>
      <c r="L77" s="41" t="s">
        <v>277</v>
      </c>
      <c r="M77" s="41">
        <f t="shared" si="7"/>
        <v>46</v>
      </c>
      <c r="N77" s="41">
        <v>23</v>
      </c>
      <c r="O77" s="41"/>
      <c r="P77" s="41">
        <v>23</v>
      </c>
      <c r="Q77" s="23">
        <f t="shared" si="4"/>
        <v>46</v>
      </c>
      <c r="R77" s="41"/>
      <c r="S77" s="41" t="s">
        <v>278</v>
      </c>
    </row>
    <row r="78" spans="2:19" ht="30" customHeight="1" x14ac:dyDescent="0.25">
      <c r="B78" s="22" t="s">
        <v>273</v>
      </c>
      <c r="C78" s="22">
        <v>73001</v>
      </c>
      <c r="D78" s="22" t="s">
        <v>273</v>
      </c>
      <c r="E78" s="39">
        <v>42758</v>
      </c>
      <c r="F78" s="57">
        <v>173001004303</v>
      </c>
      <c r="G78" s="22" t="s">
        <v>66</v>
      </c>
      <c r="H78" s="40" t="s">
        <v>464</v>
      </c>
      <c r="I78" s="22" t="s">
        <v>67</v>
      </c>
      <c r="J78" s="22" t="s">
        <v>465</v>
      </c>
      <c r="K78" s="22" t="s">
        <v>466</v>
      </c>
      <c r="L78" s="41" t="s">
        <v>277</v>
      </c>
      <c r="M78" s="41">
        <f t="shared" si="7"/>
        <v>17</v>
      </c>
      <c r="N78" s="41">
        <v>17</v>
      </c>
      <c r="O78" s="41"/>
      <c r="P78" s="41">
        <v>0</v>
      </c>
      <c r="Q78" s="23">
        <f t="shared" ref="Q78:Q141" si="8">+N78+O78+P78</f>
        <v>17</v>
      </c>
      <c r="R78" s="41" t="s">
        <v>278</v>
      </c>
      <c r="S78" s="41"/>
    </row>
    <row r="79" spans="2:19" ht="30" customHeight="1" x14ac:dyDescent="0.25">
      <c r="B79" s="22" t="s">
        <v>273</v>
      </c>
      <c r="C79" s="22">
        <v>73001</v>
      </c>
      <c r="D79" s="22" t="s">
        <v>273</v>
      </c>
      <c r="E79" s="39">
        <v>42758</v>
      </c>
      <c r="F79" s="57">
        <v>173001004303</v>
      </c>
      <c r="G79" s="22" t="s">
        <v>66</v>
      </c>
      <c r="H79" s="40" t="s">
        <v>467</v>
      </c>
      <c r="I79" s="22" t="s">
        <v>68</v>
      </c>
      <c r="J79" s="22" t="s">
        <v>468</v>
      </c>
      <c r="K79" s="22" t="s">
        <v>469</v>
      </c>
      <c r="L79" s="41" t="s">
        <v>277</v>
      </c>
      <c r="M79" s="41">
        <f t="shared" si="7"/>
        <v>29</v>
      </c>
      <c r="N79" s="41">
        <v>12</v>
      </c>
      <c r="O79" s="41"/>
      <c r="P79" s="41">
        <v>17</v>
      </c>
      <c r="Q79" s="23">
        <f t="shared" si="8"/>
        <v>29</v>
      </c>
      <c r="R79" s="41" t="s">
        <v>278</v>
      </c>
      <c r="S79" s="41"/>
    </row>
    <row r="80" spans="2:19" ht="35.25" customHeight="1" x14ac:dyDescent="0.25">
      <c r="B80" s="22" t="s">
        <v>273</v>
      </c>
      <c r="C80" s="22">
        <v>73001</v>
      </c>
      <c r="D80" s="22" t="s">
        <v>273</v>
      </c>
      <c r="E80" s="39">
        <v>42758</v>
      </c>
      <c r="F80" s="40" t="s">
        <v>470</v>
      </c>
      <c r="G80" s="22" t="s">
        <v>168</v>
      </c>
      <c r="H80" s="40" t="s">
        <v>470</v>
      </c>
      <c r="I80" s="22" t="s">
        <v>170</v>
      </c>
      <c r="J80" s="22" t="s">
        <v>471</v>
      </c>
      <c r="K80" s="22" t="s">
        <v>472</v>
      </c>
      <c r="L80" s="41" t="s">
        <v>277</v>
      </c>
      <c r="M80" s="41">
        <f t="shared" si="7"/>
        <v>74</v>
      </c>
      <c r="N80" s="41">
        <v>48</v>
      </c>
      <c r="O80" s="41"/>
      <c r="P80" s="41">
        <v>26</v>
      </c>
      <c r="Q80" s="23">
        <f t="shared" si="8"/>
        <v>74</v>
      </c>
      <c r="R80" s="41" t="s">
        <v>278</v>
      </c>
      <c r="S80" s="41"/>
    </row>
    <row r="81" spans="2:19" ht="36" customHeight="1" x14ac:dyDescent="0.25">
      <c r="B81" s="22" t="s">
        <v>273</v>
      </c>
      <c r="C81" s="22">
        <v>73001</v>
      </c>
      <c r="D81" s="22" t="s">
        <v>273</v>
      </c>
      <c r="E81" s="39">
        <v>42758</v>
      </c>
      <c r="F81" s="40" t="s">
        <v>470</v>
      </c>
      <c r="G81" s="22" t="s">
        <v>168</v>
      </c>
      <c r="H81" s="40" t="s">
        <v>473</v>
      </c>
      <c r="I81" s="22" t="s">
        <v>169</v>
      </c>
      <c r="J81" s="22" t="s">
        <v>474</v>
      </c>
      <c r="K81" s="22" t="s">
        <v>472</v>
      </c>
      <c r="L81" s="41" t="s">
        <v>277</v>
      </c>
      <c r="M81" s="41">
        <f t="shared" si="7"/>
        <v>33</v>
      </c>
      <c r="N81" s="41">
        <v>25</v>
      </c>
      <c r="O81" s="41"/>
      <c r="P81" s="41">
        <v>8</v>
      </c>
      <c r="Q81" s="23">
        <f t="shared" si="8"/>
        <v>33</v>
      </c>
      <c r="R81" s="41" t="s">
        <v>278</v>
      </c>
      <c r="S81" s="41"/>
    </row>
    <row r="82" spans="2:19" ht="35.25" customHeight="1" x14ac:dyDescent="0.25">
      <c r="B82" s="22" t="s">
        <v>273</v>
      </c>
      <c r="C82" s="22">
        <v>73001</v>
      </c>
      <c r="D82" s="22" t="s">
        <v>273</v>
      </c>
      <c r="E82" s="39">
        <v>42758</v>
      </c>
      <c r="F82" s="40" t="s">
        <v>475</v>
      </c>
      <c r="G82" s="22" t="s">
        <v>85</v>
      </c>
      <c r="H82" s="40" t="s">
        <v>475</v>
      </c>
      <c r="I82" s="22" t="s">
        <v>86</v>
      </c>
      <c r="J82" s="22" t="s">
        <v>476</v>
      </c>
      <c r="K82" s="22" t="s">
        <v>477</v>
      </c>
      <c r="L82" s="41" t="s">
        <v>277</v>
      </c>
      <c r="M82" s="41">
        <f t="shared" si="7"/>
        <v>51</v>
      </c>
      <c r="N82" s="41">
        <v>30</v>
      </c>
      <c r="O82" s="41"/>
      <c r="P82" s="41">
        <v>21</v>
      </c>
      <c r="Q82" s="23">
        <f t="shared" si="8"/>
        <v>51</v>
      </c>
      <c r="R82" s="41"/>
      <c r="S82" s="41" t="s">
        <v>278</v>
      </c>
    </row>
    <row r="83" spans="2:19" ht="35.25" customHeight="1" x14ac:dyDescent="0.25">
      <c r="B83" s="22" t="s">
        <v>273</v>
      </c>
      <c r="C83" s="22">
        <v>73001</v>
      </c>
      <c r="D83" s="22" t="s">
        <v>273</v>
      </c>
      <c r="E83" s="39">
        <v>42758</v>
      </c>
      <c r="F83" s="40" t="s">
        <v>478</v>
      </c>
      <c r="G83" s="22" t="s">
        <v>101</v>
      </c>
      <c r="H83" s="40" t="s">
        <v>478</v>
      </c>
      <c r="I83" s="22" t="s">
        <v>101</v>
      </c>
      <c r="J83" s="22"/>
      <c r="K83" s="22"/>
      <c r="L83" s="41" t="s">
        <v>277</v>
      </c>
      <c r="M83" s="41">
        <f t="shared" si="7"/>
        <v>48</v>
      </c>
      <c r="N83" s="41">
        <v>21</v>
      </c>
      <c r="O83" s="41"/>
      <c r="P83" s="41">
        <v>27</v>
      </c>
      <c r="Q83" s="23">
        <f t="shared" si="8"/>
        <v>48</v>
      </c>
      <c r="R83" s="41"/>
      <c r="S83" s="41"/>
    </row>
    <row r="84" spans="2:19" ht="35.25" customHeight="1" x14ac:dyDescent="0.25">
      <c r="B84" s="22" t="s">
        <v>273</v>
      </c>
      <c r="C84" s="22">
        <v>73001</v>
      </c>
      <c r="D84" s="22" t="s">
        <v>273</v>
      </c>
      <c r="E84" s="39">
        <v>42758</v>
      </c>
      <c r="F84" s="40" t="s">
        <v>478</v>
      </c>
      <c r="G84" s="22" t="s">
        <v>101</v>
      </c>
      <c r="H84" s="40" t="s">
        <v>479</v>
      </c>
      <c r="I84" s="22" t="s">
        <v>103</v>
      </c>
      <c r="J84" s="22" t="s">
        <v>480</v>
      </c>
      <c r="K84" s="22" t="s">
        <v>481</v>
      </c>
      <c r="L84" s="41" t="s">
        <v>277</v>
      </c>
      <c r="M84" s="41">
        <f t="shared" si="7"/>
        <v>44</v>
      </c>
      <c r="N84" s="41">
        <v>18</v>
      </c>
      <c r="O84" s="41"/>
      <c r="P84" s="41">
        <v>26</v>
      </c>
      <c r="Q84" s="23">
        <f t="shared" si="8"/>
        <v>44</v>
      </c>
      <c r="R84" s="41" t="s">
        <v>278</v>
      </c>
      <c r="S84" s="41"/>
    </row>
    <row r="85" spans="2:19" ht="35.25" customHeight="1" x14ac:dyDescent="0.25">
      <c r="B85" s="22" t="s">
        <v>273</v>
      </c>
      <c r="C85" s="22">
        <v>73001</v>
      </c>
      <c r="D85" s="22" t="s">
        <v>273</v>
      </c>
      <c r="E85" s="39">
        <v>42758</v>
      </c>
      <c r="F85" s="40" t="s">
        <v>478</v>
      </c>
      <c r="G85" s="22" t="s">
        <v>101</v>
      </c>
      <c r="H85" s="40" t="s">
        <v>482</v>
      </c>
      <c r="I85" s="22" t="s">
        <v>104</v>
      </c>
      <c r="J85" s="22" t="s">
        <v>483</v>
      </c>
      <c r="K85" s="22">
        <v>2603034</v>
      </c>
      <c r="L85" s="41" t="s">
        <v>277</v>
      </c>
      <c r="M85" s="41">
        <f t="shared" si="7"/>
        <v>23</v>
      </c>
      <c r="N85" s="41">
        <v>23</v>
      </c>
      <c r="O85" s="41"/>
      <c r="P85" s="41">
        <v>0</v>
      </c>
      <c r="Q85" s="23">
        <f t="shared" si="8"/>
        <v>23</v>
      </c>
      <c r="R85" s="41"/>
      <c r="S85" s="41" t="s">
        <v>278</v>
      </c>
    </row>
    <row r="86" spans="2:19" ht="42.75" customHeight="1" x14ac:dyDescent="0.25">
      <c r="B86" s="22" t="s">
        <v>273</v>
      </c>
      <c r="C86" s="22">
        <v>73001</v>
      </c>
      <c r="D86" s="22" t="s">
        <v>273</v>
      </c>
      <c r="E86" s="39">
        <v>42758</v>
      </c>
      <c r="F86" s="40" t="s">
        <v>478</v>
      </c>
      <c r="G86" s="22" t="s">
        <v>101</v>
      </c>
      <c r="H86" s="40" t="s">
        <v>484</v>
      </c>
      <c r="I86" s="22" t="s">
        <v>102</v>
      </c>
      <c r="J86" s="22" t="s">
        <v>485</v>
      </c>
      <c r="K86" s="22" t="s">
        <v>486</v>
      </c>
      <c r="L86" s="41" t="s">
        <v>277</v>
      </c>
      <c r="M86" s="41">
        <f t="shared" si="7"/>
        <v>12</v>
      </c>
      <c r="N86" s="41">
        <v>8</v>
      </c>
      <c r="O86" s="41"/>
      <c r="P86" s="41">
        <v>4</v>
      </c>
      <c r="Q86" s="23">
        <f t="shared" si="8"/>
        <v>12</v>
      </c>
      <c r="R86" s="41"/>
      <c r="S86" s="41" t="s">
        <v>278</v>
      </c>
    </row>
    <row r="87" spans="2:19" ht="35.25" customHeight="1" x14ac:dyDescent="0.25">
      <c r="B87" s="22" t="s">
        <v>273</v>
      </c>
      <c r="C87" s="22">
        <v>73001</v>
      </c>
      <c r="D87" s="22" t="s">
        <v>273</v>
      </c>
      <c r="E87" s="39">
        <v>42758</v>
      </c>
      <c r="F87" s="40" t="s">
        <v>487</v>
      </c>
      <c r="G87" s="22" t="s">
        <v>42</v>
      </c>
      <c r="H87" s="40" t="s">
        <v>487</v>
      </c>
      <c r="I87" s="22" t="s">
        <v>44</v>
      </c>
      <c r="J87" s="22" t="s">
        <v>488</v>
      </c>
      <c r="K87" s="22">
        <v>2603320</v>
      </c>
      <c r="L87" s="41" t="s">
        <v>277</v>
      </c>
      <c r="M87" s="41">
        <f t="shared" si="7"/>
        <v>103</v>
      </c>
      <c r="N87" s="41">
        <v>57</v>
      </c>
      <c r="O87" s="41"/>
      <c r="P87" s="41">
        <v>46</v>
      </c>
      <c r="Q87" s="23">
        <f t="shared" si="8"/>
        <v>103</v>
      </c>
      <c r="R87" s="41" t="s">
        <v>278</v>
      </c>
      <c r="S87" s="41"/>
    </row>
    <row r="88" spans="2:19" ht="35.25" customHeight="1" x14ac:dyDescent="0.25">
      <c r="B88" s="22" t="s">
        <v>273</v>
      </c>
      <c r="C88" s="22">
        <v>73001</v>
      </c>
      <c r="D88" s="22" t="s">
        <v>273</v>
      </c>
      <c r="E88" s="39">
        <v>42758</v>
      </c>
      <c r="F88" s="40" t="s">
        <v>487</v>
      </c>
      <c r="G88" s="22" t="s">
        <v>42</v>
      </c>
      <c r="H88" s="40" t="s">
        <v>489</v>
      </c>
      <c r="I88" s="22" t="s">
        <v>43</v>
      </c>
      <c r="J88" s="22" t="s">
        <v>490</v>
      </c>
      <c r="K88" s="22" t="s">
        <v>491</v>
      </c>
      <c r="L88" s="41" t="s">
        <v>277</v>
      </c>
      <c r="M88" s="41">
        <f t="shared" si="7"/>
        <v>34</v>
      </c>
      <c r="N88" s="41">
        <v>16</v>
      </c>
      <c r="O88" s="41"/>
      <c r="P88" s="41">
        <v>18</v>
      </c>
      <c r="Q88" s="23">
        <f t="shared" si="8"/>
        <v>34</v>
      </c>
      <c r="R88" s="41" t="s">
        <v>278</v>
      </c>
      <c r="S88" s="41"/>
    </row>
    <row r="89" spans="2:19" ht="46.5" customHeight="1" x14ac:dyDescent="0.25">
      <c r="B89" s="22" t="s">
        <v>273</v>
      </c>
      <c r="C89" s="22">
        <v>73001</v>
      </c>
      <c r="D89" s="22" t="s">
        <v>273</v>
      </c>
      <c r="E89" s="39">
        <v>42758</v>
      </c>
      <c r="F89" s="40" t="s">
        <v>492</v>
      </c>
      <c r="G89" s="22" t="s">
        <v>138</v>
      </c>
      <c r="H89" s="40" t="s">
        <v>492</v>
      </c>
      <c r="I89" s="22" t="s">
        <v>141</v>
      </c>
      <c r="J89" s="22" t="s">
        <v>493</v>
      </c>
      <c r="K89" s="22" t="s">
        <v>494</v>
      </c>
      <c r="L89" s="41" t="s">
        <v>277</v>
      </c>
      <c r="M89" s="41">
        <f t="shared" si="7"/>
        <v>156</v>
      </c>
      <c r="N89" s="41">
        <v>54</v>
      </c>
      <c r="O89" s="41"/>
      <c r="P89" s="41">
        <v>102</v>
      </c>
      <c r="Q89" s="23">
        <f t="shared" si="8"/>
        <v>156</v>
      </c>
      <c r="R89" s="41" t="s">
        <v>278</v>
      </c>
      <c r="S89" s="41"/>
    </row>
    <row r="90" spans="2:19" ht="50.25" customHeight="1" x14ac:dyDescent="0.25">
      <c r="B90" s="22" t="s">
        <v>273</v>
      </c>
      <c r="C90" s="22">
        <v>73001</v>
      </c>
      <c r="D90" s="22" t="s">
        <v>273</v>
      </c>
      <c r="E90" s="39">
        <v>42758</v>
      </c>
      <c r="F90" s="40" t="s">
        <v>492</v>
      </c>
      <c r="G90" s="22" t="s">
        <v>138</v>
      </c>
      <c r="H90" s="40" t="s">
        <v>495</v>
      </c>
      <c r="I90" s="22" t="s">
        <v>142</v>
      </c>
      <c r="J90" s="22" t="s">
        <v>496</v>
      </c>
      <c r="K90" s="22" t="s">
        <v>497</v>
      </c>
      <c r="L90" s="41" t="s">
        <v>277</v>
      </c>
      <c r="M90" s="41">
        <f t="shared" si="7"/>
        <v>36</v>
      </c>
      <c r="N90" s="41">
        <v>14</v>
      </c>
      <c r="O90" s="41"/>
      <c r="P90" s="41">
        <v>22</v>
      </c>
      <c r="Q90" s="23">
        <f t="shared" si="8"/>
        <v>36</v>
      </c>
      <c r="R90" s="41" t="s">
        <v>278</v>
      </c>
      <c r="S90" s="41"/>
    </row>
    <row r="91" spans="2:19" ht="48.75" customHeight="1" x14ac:dyDescent="0.25">
      <c r="B91" s="22" t="s">
        <v>273</v>
      </c>
      <c r="C91" s="22">
        <v>73001</v>
      </c>
      <c r="D91" s="22" t="s">
        <v>273</v>
      </c>
      <c r="E91" s="39">
        <v>42758</v>
      </c>
      <c r="F91" s="40" t="s">
        <v>492</v>
      </c>
      <c r="G91" s="22" t="s">
        <v>138</v>
      </c>
      <c r="H91" s="40" t="s">
        <v>498</v>
      </c>
      <c r="I91" s="22" t="s">
        <v>143</v>
      </c>
      <c r="J91" s="22" t="s">
        <v>499</v>
      </c>
      <c r="K91" s="22" t="s">
        <v>500</v>
      </c>
      <c r="L91" s="41" t="s">
        <v>277</v>
      </c>
      <c r="M91" s="41">
        <f t="shared" si="7"/>
        <v>25</v>
      </c>
      <c r="N91" s="41">
        <v>14</v>
      </c>
      <c r="O91" s="41"/>
      <c r="P91" s="41">
        <v>11</v>
      </c>
      <c r="Q91" s="23">
        <f t="shared" si="8"/>
        <v>25</v>
      </c>
      <c r="R91" s="41"/>
      <c r="S91" s="41" t="s">
        <v>278</v>
      </c>
    </row>
    <row r="92" spans="2:19" ht="48.75" customHeight="1" x14ac:dyDescent="0.25">
      <c r="B92" s="22" t="s">
        <v>273</v>
      </c>
      <c r="C92" s="22">
        <v>73001</v>
      </c>
      <c r="D92" s="22" t="s">
        <v>273</v>
      </c>
      <c r="E92" s="39">
        <v>42758</v>
      </c>
      <c r="F92" s="40" t="s">
        <v>492</v>
      </c>
      <c r="G92" s="22" t="s">
        <v>138</v>
      </c>
      <c r="H92" s="40" t="s">
        <v>501</v>
      </c>
      <c r="I92" s="22" t="s">
        <v>139</v>
      </c>
      <c r="J92" s="22" t="s">
        <v>502</v>
      </c>
      <c r="K92" s="22" t="s">
        <v>503</v>
      </c>
      <c r="L92" s="41" t="s">
        <v>277</v>
      </c>
      <c r="M92" s="41">
        <f t="shared" si="7"/>
        <v>16</v>
      </c>
      <c r="N92" s="41">
        <v>16</v>
      </c>
      <c r="O92" s="41"/>
      <c r="P92" s="41">
        <v>0</v>
      </c>
      <c r="Q92" s="23">
        <f t="shared" si="8"/>
        <v>16</v>
      </c>
      <c r="R92" s="41" t="s">
        <v>278</v>
      </c>
      <c r="S92" s="41"/>
    </row>
    <row r="93" spans="2:19" ht="48" customHeight="1" x14ac:dyDescent="0.25">
      <c r="B93" s="22" t="s">
        <v>273</v>
      </c>
      <c r="C93" s="22">
        <v>73001</v>
      </c>
      <c r="D93" s="22" t="s">
        <v>273</v>
      </c>
      <c r="E93" s="39">
        <v>42758</v>
      </c>
      <c r="F93" s="40" t="s">
        <v>492</v>
      </c>
      <c r="G93" s="22" t="s">
        <v>138</v>
      </c>
      <c r="H93" s="40" t="s">
        <v>504</v>
      </c>
      <c r="I93" s="22" t="s">
        <v>140</v>
      </c>
      <c r="J93" s="22" t="s">
        <v>505</v>
      </c>
      <c r="K93" s="22" t="s">
        <v>506</v>
      </c>
      <c r="L93" s="41" t="s">
        <v>277</v>
      </c>
      <c r="M93" s="41">
        <f t="shared" si="7"/>
        <v>40</v>
      </c>
      <c r="N93" s="41">
        <v>25</v>
      </c>
      <c r="O93" s="41"/>
      <c r="P93" s="41">
        <v>15</v>
      </c>
      <c r="Q93" s="23">
        <f t="shared" si="8"/>
        <v>40</v>
      </c>
      <c r="R93" s="41" t="s">
        <v>278</v>
      </c>
      <c r="S93" s="41"/>
    </row>
    <row r="94" spans="2:19" ht="48" customHeight="1" x14ac:dyDescent="0.25">
      <c r="B94" s="22" t="s">
        <v>273</v>
      </c>
      <c r="C94" s="22">
        <v>73001</v>
      </c>
      <c r="D94" s="22" t="s">
        <v>273</v>
      </c>
      <c r="E94" s="39">
        <v>42758</v>
      </c>
      <c r="F94" s="40" t="s">
        <v>507</v>
      </c>
      <c r="G94" s="22" t="s">
        <v>97</v>
      </c>
      <c r="H94" s="40" t="s">
        <v>507</v>
      </c>
      <c r="I94" s="22" t="s">
        <v>99</v>
      </c>
      <c r="J94" s="22" t="s">
        <v>508</v>
      </c>
      <c r="K94" s="22" t="s">
        <v>509</v>
      </c>
      <c r="L94" s="41" t="s">
        <v>277</v>
      </c>
      <c r="M94" s="41">
        <f t="shared" si="7"/>
        <v>34</v>
      </c>
      <c r="N94" s="41">
        <v>25</v>
      </c>
      <c r="O94" s="41"/>
      <c r="P94" s="41">
        <v>9</v>
      </c>
      <c r="Q94" s="23">
        <f t="shared" si="8"/>
        <v>34</v>
      </c>
      <c r="R94" s="41"/>
      <c r="S94" s="41" t="s">
        <v>278</v>
      </c>
    </row>
    <row r="95" spans="2:19" ht="48" customHeight="1" x14ac:dyDescent="0.25">
      <c r="B95" s="22" t="s">
        <v>273</v>
      </c>
      <c r="C95" s="22">
        <v>73001</v>
      </c>
      <c r="D95" s="22" t="s">
        <v>273</v>
      </c>
      <c r="E95" s="39">
        <v>42758</v>
      </c>
      <c r="F95" s="40" t="s">
        <v>507</v>
      </c>
      <c r="G95" s="22" t="s">
        <v>97</v>
      </c>
      <c r="H95" s="40" t="s">
        <v>510</v>
      </c>
      <c r="I95" s="22" t="s">
        <v>98</v>
      </c>
      <c r="J95" s="22" t="s">
        <v>511</v>
      </c>
      <c r="K95" s="22" t="s">
        <v>509</v>
      </c>
      <c r="L95" s="41" t="s">
        <v>277</v>
      </c>
      <c r="M95" s="41">
        <f t="shared" si="7"/>
        <v>10</v>
      </c>
      <c r="N95" s="41">
        <v>10</v>
      </c>
      <c r="O95" s="41"/>
      <c r="P95" s="41">
        <v>0</v>
      </c>
      <c r="Q95" s="23">
        <f t="shared" si="8"/>
        <v>10</v>
      </c>
      <c r="R95" s="41" t="s">
        <v>278</v>
      </c>
      <c r="S95" s="41"/>
    </row>
    <row r="96" spans="2:19" ht="48" customHeight="1" x14ac:dyDescent="0.25">
      <c r="B96" s="22" t="s">
        <v>273</v>
      </c>
      <c r="C96" s="22">
        <v>73001</v>
      </c>
      <c r="D96" s="22" t="s">
        <v>273</v>
      </c>
      <c r="E96" s="39">
        <v>42758</v>
      </c>
      <c r="F96" s="40" t="s">
        <v>512</v>
      </c>
      <c r="G96" s="22" t="s">
        <v>14</v>
      </c>
      <c r="H96" s="40" t="s">
        <v>512</v>
      </c>
      <c r="I96" s="22" t="s">
        <v>14</v>
      </c>
      <c r="J96" s="22"/>
      <c r="K96" s="22"/>
      <c r="L96" s="41" t="s">
        <v>277</v>
      </c>
      <c r="M96" s="41">
        <f t="shared" si="7"/>
        <v>0</v>
      </c>
      <c r="N96" s="41">
        <v>0</v>
      </c>
      <c r="O96" s="41"/>
      <c r="P96" s="41">
        <v>0</v>
      </c>
      <c r="Q96" s="23">
        <f t="shared" si="8"/>
        <v>0</v>
      </c>
      <c r="R96" s="41"/>
      <c r="S96" s="41"/>
    </row>
    <row r="97" spans="2:19" ht="48" customHeight="1" x14ac:dyDescent="0.25">
      <c r="B97" s="22" t="s">
        <v>273</v>
      </c>
      <c r="C97" s="22">
        <v>73001</v>
      </c>
      <c r="D97" s="22" t="s">
        <v>273</v>
      </c>
      <c r="E97" s="39">
        <v>42758</v>
      </c>
      <c r="F97" s="40" t="s">
        <v>512</v>
      </c>
      <c r="G97" s="22" t="s">
        <v>14</v>
      </c>
      <c r="H97" s="40" t="s">
        <v>513</v>
      </c>
      <c r="I97" s="22" t="s">
        <v>16</v>
      </c>
      <c r="J97" s="22" t="s">
        <v>514</v>
      </c>
      <c r="K97" s="22" t="s">
        <v>515</v>
      </c>
      <c r="L97" s="41" t="s">
        <v>277</v>
      </c>
      <c r="M97" s="41">
        <f t="shared" si="7"/>
        <v>59</v>
      </c>
      <c r="N97" s="41">
        <v>29</v>
      </c>
      <c r="O97" s="41"/>
      <c r="P97" s="41">
        <v>30</v>
      </c>
      <c r="Q97" s="23">
        <f t="shared" si="8"/>
        <v>59</v>
      </c>
      <c r="R97" s="41" t="s">
        <v>278</v>
      </c>
      <c r="S97" s="41"/>
    </row>
    <row r="98" spans="2:19" ht="48" customHeight="1" x14ac:dyDescent="0.25">
      <c r="B98" s="22" t="s">
        <v>273</v>
      </c>
      <c r="C98" s="22">
        <v>73001</v>
      </c>
      <c r="D98" s="22" t="s">
        <v>273</v>
      </c>
      <c r="E98" s="39">
        <v>42758</v>
      </c>
      <c r="F98" s="40" t="s">
        <v>512</v>
      </c>
      <c r="G98" s="22" t="s">
        <v>14</v>
      </c>
      <c r="H98" s="40" t="s">
        <v>516</v>
      </c>
      <c r="I98" s="22" t="s">
        <v>15</v>
      </c>
      <c r="J98" s="22" t="s">
        <v>517</v>
      </c>
      <c r="K98" s="22" t="s">
        <v>518</v>
      </c>
      <c r="L98" s="41" t="s">
        <v>277</v>
      </c>
      <c r="M98" s="41">
        <f t="shared" si="7"/>
        <v>33</v>
      </c>
      <c r="N98" s="41">
        <v>25</v>
      </c>
      <c r="O98" s="41"/>
      <c r="P98" s="41">
        <v>8</v>
      </c>
      <c r="Q98" s="23">
        <f t="shared" si="8"/>
        <v>33</v>
      </c>
      <c r="R98" s="41" t="s">
        <v>278</v>
      </c>
      <c r="S98" s="41"/>
    </row>
    <row r="99" spans="2:19" ht="48" customHeight="1" x14ac:dyDescent="0.25">
      <c r="B99" s="22" t="s">
        <v>273</v>
      </c>
      <c r="C99" s="22">
        <v>73001</v>
      </c>
      <c r="D99" s="22" t="s">
        <v>273</v>
      </c>
      <c r="E99" s="39">
        <v>42758</v>
      </c>
      <c r="F99" s="40" t="s">
        <v>519</v>
      </c>
      <c r="G99" s="22" t="s">
        <v>144</v>
      </c>
      <c r="H99" s="40" t="s">
        <v>520</v>
      </c>
      <c r="I99" s="22" t="s">
        <v>148</v>
      </c>
      <c r="J99" s="22" t="s">
        <v>521</v>
      </c>
      <c r="K99" s="22" t="s">
        <v>522</v>
      </c>
      <c r="L99" s="41" t="s">
        <v>277</v>
      </c>
      <c r="M99" s="41">
        <f t="shared" si="7"/>
        <v>29</v>
      </c>
      <c r="N99" s="41">
        <v>29</v>
      </c>
      <c r="O99" s="41"/>
      <c r="P99" s="41">
        <v>0</v>
      </c>
      <c r="Q99" s="23">
        <f t="shared" si="8"/>
        <v>29</v>
      </c>
      <c r="R99" s="41" t="s">
        <v>278</v>
      </c>
      <c r="S99" s="41"/>
    </row>
    <row r="100" spans="2:19" ht="48" customHeight="1" x14ac:dyDescent="0.25">
      <c r="B100" s="22" t="s">
        <v>273</v>
      </c>
      <c r="C100" s="22">
        <v>73001</v>
      </c>
      <c r="D100" s="22" t="s">
        <v>273</v>
      </c>
      <c r="E100" s="39">
        <v>42758</v>
      </c>
      <c r="F100" s="40" t="s">
        <v>519</v>
      </c>
      <c r="G100" s="22" t="s">
        <v>144</v>
      </c>
      <c r="H100" s="40" t="s">
        <v>523</v>
      </c>
      <c r="I100" s="22" t="s">
        <v>146</v>
      </c>
      <c r="J100" s="22" t="s">
        <v>524</v>
      </c>
      <c r="K100" s="22" t="s">
        <v>525</v>
      </c>
      <c r="L100" s="41" t="s">
        <v>277</v>
      </c>
      <c r="M100" s="41">
        <f t="shared" si="7"/>
        <v>23</v>
      </c>
      <c r="N100" s="41">
        <v>11</v>
      </c>
      <c r="O100" s="41"/>
      <c r="P100" s="41">
        <v>12</v>
      </c>
      <c r="Q100" s="23">
        <f t="shared" si="8"/>
        <v>23</v>
      </c>
      <c r="R100" s="41" t="s">
        <v>278</v>
      </c>
      <c r="S100" s="41"/>
    </row>
    <row r="101" spans="2:19" ht="48" customHeight="1" x14ac:dyDescent="0.25">
      <c r="B101" s="22" t="s">
        <v>273</v>
      </c>
      <c r="C101" s="22">
        <v>73001</v>
      </c>
      <c r="D101" s="22" t="s">
        <v>273</v>
      </c>
      <c r="E101" s="39">
        <v>42758</v>
      </c>
      <c r="F101" s="40" t="s">
        <v>519</v>
      </c>
      <c r="G101" s="22" t="s">
        <v>144</v>
      </c>
      <c r="H101" s="40" t="s">
        <v>526</v>
      </c>
      <c r="I101" s="22" t="s">
        <v>145</v>
      </c>
      <c r="J101" s="22" t="s">
        <v>527</v>
      </c>
      <c r="K101" s="22" t="s">
        <v>528</v>
      </c>
      <c r="L101" s="41" t="s">
        <v>277</v>
      </c>
      <c r="M101" s="41">
        <f t="shared" si="7"/>
        <v>67</v>
      </c>
      <c r="N101" s="41">
        <v>33</v>
      </c>
      <c r="O101" s="41"/>
      <c r="P101" s="41">
        <v>34</v>
      </c>
      <c r="Q101" s="23">
        <f t="shared" si="8"/>
        <v>67</v>
      </c>
      <c r="R101" s="41" t="s">
        <v>278</v>
      </c>
      <c r="S101" s="41"/>
    </row>
    <row r="102" spans="2:19" ht="31.5" x14ac:dyDescent="0.25">
      <c r="B102" s="22" t="s">
        <v>273</v>
      </c>
      <c r="C102" s="22">
        <v>73001</v>
      </c>
      <c r="D102" s="22" t="s">
        <v>273</v>
      </c>
      <c r="E102" s="39">
        <v>42758</v>
      </c>
      <c r="F102" s="40" t="s">
        <v>519</v>
      </c>
      <c r="G102" s="41" t="s">
        <v>144</v>
      </c>
      <c r="H102" s="40" t="s">
        <v>519</v>
      </c>
      <c r="I102" s="41" t="s">
        <v>147</v>
      </c>
      <c r="J102" s="22" t="s">
        <v>529</v>
      </c>
      <c r="K102" s="22" t="s">
        <v>530</v>
      </c>
      <c r="L102" s="41" t="s">
        <v>277</v>
      </c>
      <c r="M102" s="41">
        <f t="shared" si="7"/>
        <v>315</v>
      </c>
      <c r="N102" s="41">
        <v>135</v>
      </c>
      <c r="O102" s="41"/>
      <c r="P102" s="41">
        <v>180</v>
      </c>
      <c r="Q102" s="23">
        <f t="shared" si="8"/>
        <v>315</v>
      </c>
      <c r="R102" s="41"/>
      <c r="S102" s="41" t="s">
        <v>278</v>
      </c>
    </row>
    <row r="103" spans="2:19" ht="32.25" customHeight="1" x14ac:dyDescent="0.25">
      <c r="B103" s="22" t="s">
        <v>273</v>
      </c>
      <c r="C103" s="22">
        <v>73001</v>
      </c>
      <c r="D103" s="22" t="s">
        <v>273</v>
      </c>
      <c r="E103" s="39">
        <v>42758</v>
      </c>
      <c r="F103" s="40" t="s">
        <v>531</v>
      </c>
      <c r="G103" s="22" t="s">
        <v>33</v>
      </c>
      <c r="H103" s="40" t="s">
        <v>531</v>
      </c>
      <c r="I103" s="22" t="s">
        <v>34</v>
      </c>
      <c r="J103" s="22" t="s">
        <v>532</v>
      </c>
      <c r="K103" s="22" t="s">
        <v>533</v>
      </c>
      <c r="L103" s="41" t="s">
        <v>277</v>
      </c>
      <c r="M103" s="41">
        <f t="shared" si="7"/>
        <v>77</v>
      </c>
      <c r="N103" s="41">
        <v>59</v>
      </c>
      <c r="O103" s="41"/>
      <c r="P103" s="41">
        <v>18</v>
      </c>
      <c r="Q103" s="23">
        <f t="shared" si="8"/>
        <v>77</v>
      </c>
      <c r="R103" s="41" t="s">
        <v>278</v>
      </c>
      <c r="S103" s="41"/>
    </row>
    <row r="104" spans="2:19" ht="35.25" customHeight="1" x14ac:dyDescent="0.25">
      <c r="B104" s="22" t="s">
        <v>273</v>
      </c>
      <c r="C104" s="22">
        <v>73001</v>
      </c>
      <c r="D104" s="22" t="s">
        <v>273</v>
      </c>
      <c r="E104" s="39">
        <v>42758</v>
      </c>
      <c r="F104" s="40" t="s">
        <v>531</v>
      </c>
      <c r="G104" s="22" t="s">
        <v>33</v>
      </c>
      <c r="H104" s="40" t="s">
        <v>534</v>
      </c>
      <c r="I104" s="22" t="s">
        <v>35</v>
      </c>
      <c r="J104" s="22" t="s">
        <v>535</v>
      </c>
      <c r="K104" s="22" t="s">
        <v>533</v>
      </c>
      <c r="L104" s="41" t="s">
        <v>277</v>
      </c>
      <c r="M104" s="41">
        <f t="shared" si="7"/>
        <v>15</v>
      </c>
      <c r="N104" s="41">
        <v>15</v>
      </c>
      <c r="O104" s="41"/>
      <c r="P104" s="41">
        <v>0</v>
      </c>
      <c r="Q104" s="23">
        <f t="shared" si="8"/>
        <v>15</v>
      </c>
      <c r="R104" s="41"/>
      <c r="S104" s="41" t="s">
        <v>278</v>
      </c>
    </row>
    <row r="105" spans="2:19" ht="35.25" customHeight="1" x14ac:dyDescent="0.25">
      <c r="B105" s="22" t="s">
        <v>273</v>
      </c>
      <c r="C105" s="22">
        <v>73001</v>
      </c>
      <c r="D105" s="22" t="s">
        <v>273</v>
      </c>
      <c r="E105" s="39">
        <v>42758</v>
      </c>
      <c r="F105" s="40">
        <v>173001001088</v>
      </c>
      <c r="G105" s="22" t="s">
        <v>27</v>
      </c>
      <c r="H105" s="40">
        <v>173001001088</v>
      </c>
      <c r="I105" s="22" t="s">
        <v>27</v>
      </c>
      <c r="J105" s="22"/>
      <c r="K105" s="22"/>
      <c r="L105" s="41" t="s">
        <v>277</v>
      </c>
      <c r="M105" s="41">
        <f t="shared" si="7"/>
        <v>46</v>
      </c>
      <c r="N105" s="41">
        <v>24</v>
      </c>
      <c r="O105" s="41"/>
      <c r="P105" s="41">
        <v>22</v>
      </c>
      <c r="Q105" s="23">
        <f t="shared" si="8"/>
        <v>46</v>
      </c>
      <c r="R105" s="41"/>
      <c r="S105" s="41"/>
    </row>
    <row r="106" spans="2:19" ht="35.25" customHeight="1" x14ac:dyDescent="0.25">
      <c r="B106" s="22" t="s">
        <v>273</v>
      </c>
      <c r="C106" s="22">
        <v>73001</v>
      </c>
      <c r="D106" s="22" t="s">
        <v>273</v>
      </c>
      <c r="E106" s="39">
        <v>42758</v>
      </c>
      <c r="F106" s="40">
        <v>173001001088</v>
      </c>
      <c r="G106" s="22" t="s">
        <v>27</v>
      </c>
      <c r="H106" s="40" t="s">
        <v>536</v>
      </c>
      <c r="I106" s="22" t="s">
        <v>28</v>
      </c>
      <c r="J106" s="22" t="s">
        <v>537</v>
      </c>
      <c r="K106" s="22" t="s">
        <v>538</v>
      </c>
      <c r="L106" s="41" t="s">
        <v>277</v>
      </c>
      <c r="M106" s="41">
        <f t="shared" si="7"/>
        <v>17</v>
      </c>
      <c r="N106" s="41">
        <v>11</v>
      </c>
      <c r="O106" s="41"/>
      <c r="P106" s="41">
        <v>6</v>
      </c>
      <c r="Q106" s="23">
        <f t="shared" si="8"/>
        <v>17</v>
      </c>
      <c r="R106" s="41" t="s">
        <v>278</v>
      </c>
      <c r="S106" s="41"/>
    </row>
    <row r="107" spans="2:19" ht="35.25" customHeight="1" x14ac:dyDescent="0.25">
      <c r="B107" s="22" t="s">
        <v>273</v>
      </c>
      <c r="C107" s="22">
        <v>73001</v>
      </c>
      <c r="D107" s="22" t="s">
        <v>273</v>
      </c>
      <c r="E107" s="39">
        <v>42758</v>
      </c>
      <c r="F107" s="40">
        <v>173001001088</v>
      </c>
      <c r="G107" s="22" t="s">
        <v>27</v>
      </c>
      <c r="H107" s="40" t="s">
        <v>539</v>
      </c>
      <c r="I107" s="22" t="s">
        <v>29</v>
      </c>
      <c r="J107" s="22" t="s">
        <v>540</v>
      </c>
      <c r="K107" s="22" t="s">
        <v>541</v>
      </c>
      <c r="L107" s="41" t="s">
        <v>277</v>
      </c>
      <c r="M107" s="41">
        <f t="shared" ref="M107:M170" si="9">Q107</f>
        <v>13</v>
      </c>
      <c r="N107" s="41">
        <v>9</v>
      </c>
      <c r="O107" s="41"/>
      <c r="P107" s="41">
        <v>4</v>
      </c>
      <c r="Q107" s="23">
        <f t="shared" si="8"/>
        <v>13</v>
      </c>
      <c r="R107" s="41" t="s">
        <v>278</v>
      </c>
      <c r="S107" s="41"/>
    </row>
    <row r="108" spans="2:19" ht="35.25" customHeight="1" x14ac:dyDescent="0.25">
      <c r="B108" s="22" t="s">
        <v>273</v>
      </c>
      <c r="C108" s="22">
        <v>73001</v>
      </c>
      <c r="D108" s="22" t="s">
        <v>273</v>
      </c>
      <c r="E108" s="39">
        <v>42758</v>
      </c>
      <c r="F108" s="40" t="s">
        <v>542</v>
      </c>
      <c r="G108" s="22" t="s">
        <v>171</v>
      </c>
      <c r="H108" s="40" t="s">
        <v>543</v>
      </c>
      <c r="I108" s="22" t="s">
        <v>172</v>
      </c>
      <c r="J108" s="22" t="s">
        <v>544</v>
      </c>
      <c r="K108" s="22" t="s">
        <v>545</v>
      </c>
      <c r="L108" s="41" t="s">
        <v>277</v>
      </c>
      <c r="M108" s="41">
        <f t="shared" si="9"/>
        <v>34</v>
      </c>
      <c r="N108" s="41">
        <v>34</v>
      </c>
      <c r="O108" s="41"/>
      <c r="P108" s="41">
        <v>0</v>
      </c>
      <c r="Q108" s="23">
        <f t="shared" si="8"/>
        <v>34</v>
      </c>
      <c r="R108" s="41" t="s">
        <v>278</v>
      </c>
      <c r="S108" s="41"/>
    </row>
    <row r="109" spans="2:19" ht="58.5" customHeight="1" x14ac:dyDescent="0.25">
      <c r="B109" s="22" t="s">
        <v>273</v>
      </c>
      <c r="C109" s="22">
        <v>73001</v>
      </c>
      <c r="D109" s="22" t="s">
        <v>273</v>
      </c>
      <c r="E109" s="39">
        <v>42758</v>
      </c>
      <c r="F109" s="40" t="s">
        <v>542</v>
      </c>
      <c r="G109" s="41" t="s">
        <v>171</v>
      </c>
      <c r="H109" s="40" t="s">
        <v>542</v>
      </c>
      <c r="I109" s="41" t="s">
        <v>173</v>
      </c>
      <c r="J109" s="22" t="s">
        <v>546</v>
      </c>
      <c r="K109" s="22" t="s">
        <v>547</v>
      </c>
      <c r="L109" s="41" t="s">
        <v>277</v>
      </c>
      <c r="M109" s="41">
        <f t="shared" si="9"/>
        <v>240</v>
      </c>
      <c r="N109" s="41">
        <v>0</v>
      </c>
      <c r="O109" s="41">
        <v>240</v>
      </c>
      <c r="P109" s="41">
        <v>0</v>
      </c>
      <c r="Q109" s="23">
        <f t="shared" si="8"/>
        <v>240</v>
      </c>
      <c r="R109" s="41"/>
      <c r="S109" s="41" t="s">
        <v>278</v>
      </c>
    </row>
    <row r="110" spans="2:19" ht="48" customHeight="1" x14ac:dyDescent="0.25">
      <c r="B110" s="22" t="s">
        <v>273</v>
      </c>
      <c r="C110" s="22">
        <v>73001</v>
      </c>
      <c r="D110" s="22" t="s">
        <v>273</v>
      </c>
      <c r="E110" s="39">
        <v>42758</v>
      </c>
      <c r="F110" s="40" t="s">
        <v>548</v>
      </c>
      <c r="G110" s="22" t="s">
        <v>180</v>
      </c>
      <c r="H110" s="40" t="s">
        <v>548</v>
      </c>
      <c r="I110" s="41" t="s">
        <v>181</v>
      </c>
      <c r="J110" s="22" t="s">
        <v>549</v>
      </c>
      <c r="K110" s="22" t="s">
        <v>550</v>
      </c>
      <c r="L110" s="41" t="s">
        <v>399</v>
      </c>
      <c r="M110" s="41">
        <f t="shared" si="9"/>
        <v>172</v>
      </c>
      <c r="N110" s="41">
        <v>172</v>
      </c>
      <c r="O110" s="41">
        <v>0</v>
      </c>
      <c r="P110" s="41">
        <v>0</v>
      </c>
      <c r="Q110" s="23">
        <f t="shared" si="8"/>
        <v>172</v>
      </c>
      <c r="R110" s="41"/>
      <c r="S110" s="41" t="s">
        <v>278</v>
      </c>
    </row>
    <row r="111" spans="2:19" ht="31.5" x14ac:dyDescent="0.25">
      <c r="B111" s="22" t="s">
        <v>273</v>
      </c>
      <c r="C111" s="22">
        <v>73001</v>
      </c>
      <c r="D111" s="22" t="s">
        <v>273</v>
      </c>
      <c r="E111" s="39">
        <v>42758</v>
      </c>
      <c r="F111" s="40" t="s">
        <v>548</v>
      </c>
      <c r="G111" s="22" t="s">
        <v>180</v>
      </c>
      <c r="H111" s="40" t="s">
        <v>551</v>
      </c>
      <c r="I111" s="22" t="s">
        <v>182</v>
      </c>
      <c r="J111" s="22" t="s">
        <v>552</v>
      </c>
      <c r="K111" s="22"/>
      <c r="L111" s="41" t="s">
        <v>399</v>
      </c>
      <c r="M111" s="41">
        <f t="shared" si="9"/>
        <v>11</v>
      </c>
      <c r="N111" s="41">
        <v>11</v>
      </c>
      <c r="O111" s="41"/>
      <c r="P111" s="41">
        <v>0</v>
      </c>
      <c r="Q111" s="23">
        <f t="shared" si="8"/>
        <v>11</v>
      </c>
      <c r="R111" s="41"/>
      <c r="S111" s="41" t="s">
        <v>278</v>
      </c>
    </row>
    <row r="112" spans="2:19" ht="31.5" x14ac:dyDescent="0.25">
      <c r="B112" s="22" t="s">
        <v>273</v>
      </c>
      <c r="C112" s="22">
        <v>73001</v>
      </c>
      <c r="D112" s="22" t="s">
        <v>273</v>
      </c>
      <c r="E112" s="39">
        <v>42758</v>
      </c>
      <c r="F112" s="40" t="s">
        <v>548</v>
      </c>
      <c r="G112" s="22" t="s">
        <v>180</v>
      </c>
      <c r="H112" s="22"/>
      <c r="I112" s="22" t="s">
        <v>553</v>
      </c>
      <c r="J112" s="22" t="s">
        <v>554</v>
      </c>
      <c r="K112" s="22"/>
      <c r="L112" s="41" t="s">
        <v>399</v>
      </c>
      <c r="M112" s="41">
        <f t="shared" si="9"/>
        <v>68</v>
      </c>
      <c r="N112" s="41">
        <v>68</v>
      </c>
      <c r="O112" s="41"/>
      <c r="P112" s="41">
        <v>0</v>
      </c>
      <c r="Q112" s="23">
        <f t="shared" si="8"/>
        <v>68</v>
      </c>
      <c r="R112" s="41"/>
      <c r="S112" s="41" t="s">
        <v>278</v>
      </c>
    </row>
    <row r="113" spans="2:19" ht="36.75" customHeight="1" x14ac:dyDescent="0.25">
      <c r="B113" s="22" t="s">
        <v>273</v>
      </c>
      <c r="C113" s="22">
        <v>73001</v>
      </c>
      <c r="D113" s="22" t="s">
        <v>273</v>
      </c>
      <c r="E113" s="39">
        <v>42758</v>
      </c>
      <c r="F113" s="40" t="s">
        <v>555</v>
      </c>
      <c r="G113" s="22" t="s">
        <v>189</v>
      </c>
      <c r="H113" s="40" t="s">
        <v>555</v>
      </c>
      <c r="I113" s="22" t="s">
        <v>190</v>
      </c>
      <c r="J113" s="22" t="s">
        <v>556</v>
      </c>
      <c r="K113" s="22"/>
      <c r="L113" s="41" t="s">
        <v>399</v>
      </c>
      <c r="M113" s="41">
        <f t="shared" si="9"/>
        <v>251</v>
      </c>
      <c r="N113" s="41">
        <v>251</v>
      </c>
      <c r="O113" s="41"/>
      <c r="P113" s="41">
        <v>0</v>
      </c>
      <c r="Q113" s="23">
        <f t="shared" si="8"/>
        <v>251</v>
      </c>
      <c r="R113" s="41" t="s">
        <v>278</v>
      </c>
      <c r="S113" s="41"/>
    </row>
    <row r="114" spans="2:19" ht="38.25" customHeight="1" x14ac:dyDescent="0.25">
      <c r="B114" s="22" t="s">
        <v>273</v>
      </c>
      <c r="C114" s="22">
        <v>73001</v>
      </c>
      <c r="D114" s="22" t="s">
        <v>273</v>
      </c>
      <c r="E114" s="39">
        <v>42758</v>
      </c>
      <c r="F114" s="40" t="s">
        <v>555</v>
      </c>
      <c r="G114" s="22" t="s">
        <v>189</v>
      </c>
      <c r="H114" s="58">
        <v>273001002984</v>
      </c>
      <c r="I114" s="22" t="s">
        <v>557</v>
      </c>
      <c r="J114" s="22" t="s">
        <v>558</v>
      </c>
      <c r="K114" s="22"/>
      <c r="L114" s="41" t="s">
        <v>399</v>
      </c>
      <c r="M114" s="41">
        <f t="shared" si="9"/>
        <v>27</v>
      </c>
      <c r="N114" s="41">
        <v>27</v>
      </c>
      <c r="O114" s="41"/>
      <c r="P114" s="41">
        <v>0</v>
      </c>
      <c r="Q114" s="23">
        <f t="shared" si="8"/>
        <v>27</v>
      </c>
      <c r="R114" s="41" t="s">
        <v>278</v>
      </c>
      <c r="S114" s="41"/>
    </row>
    <row r="115" spans="2:19" ht="41.25" customHeight="1" x14ac:dyDescent="0.25">
      <c r="B115" s="22" t="s">
        <v>273</v>
      </c>
      <c r="C115" s="22">
        <v>73001</v>
      </c>
      <c r="D115" s="22" t="s">
        <v>273</v>
      </c>
      <c r="E115" s="39">
        <v>42758</v>
      </c>
      <c r="F115" s="40" t="s">
        <v>555</v>
      </c>
      <c r="G115" s="22" t="s">
        <v>189</v>
      </c>
      <c r="H115" s="58">
        <v>273001001201</v>
      </c>
      <c r="I115" s="22" t="s">
        <v>559</v>
      </c>
      <c r="J115" s="22" t="s">
        <v>560</v>
      </c>
      <c r="K115" s="22"/>
      <c r="L115" s="41" t="s">
        <v>399</v>
      </c>
      <c r="M115" s="41">
        <f t="shared" si="9"/>
        <v>25</v>
      </c>
      <c r="N115" s="41">
        <v>25</v>
      </c>
      <c r="O115" s="41"/>
      <c r="P115" s="41">
        <v>0</v>
      </c>
      <c r="Q115" s="23">
        <f t="shared" si="8"/>
        <v>25</v>
      </c>
      <c r="R115" s="41" t="s">
        <v>278</v>
      </c>
      <c r="S115" s="41"/>
    </row>
    <row r="116" spans="2:19" ht="30.75" customHeight="1" x14ac:dyDescent="0.25">
      <c r="B116" s="22" t="s">
        <v>273</v>
      </c>
      <c r="C116" s="22">
        <v>73001</v>
      </c>
      <c r="D116" s="22" t="s">
        <v>273</v>
      </c>
      <c r="E116" s="39">
        <v>42758</v>
      </c>
      <c r="F116" s="40" t="s">
        <v>555</v>
      </c>
      <c r="G116" s="22" t="s">
        <v>189</v>
      </c>
      <c r="H116" s="58">
        <v>273001002097</v>
      </c>
      <c r="I116" s="22" t="s">
        <v>561</v>
      </c>
      <c r="J116" s="22" t="s">
        <v>562</v>
      </c>
      <c r="K116" s="22"/>
      <c r="L116" s="41" t="s">
        <v>399</v>
      </c>
      <c r="M116" s="41">
        <f t="shared" si="9"/>
        <v>21</v>
      </c>
      <c r="N116" s="41">
        <v>21</v>
      </c>
      <c r="O116" s="41"/>
      <c r="P116" s="41">
        <v>0</v>
      </c>
      <c r="Q116" s="23">
        <f t="shared" si="8"/>
        <v>21</v>
      </c>
      <c r="R116" s="41"/>
      <c r="S116" s="41" t="s">
        <v>278</v>
      </c>
    </row>
    <row r="117" spans="2:19" ht="38.25" customHeight="1" x14ac:dyDescent="0.25">
      <c r="B117" s="22" t="s">
        <v>273</v>
      </c>
      <c r="C117" s="22">
        <v>73001</v>
      </c>
      <c r="D117" s="22" t="s">
        <v>273</v>
      </c>
      <c r="E117" s="39">
        <v>42758</v>
      </c>
      <c r="F117" s="40" t="s">
        <v>555</v>
      </c>
      <c r="G117" s="22" t="s">
        <v>189</v>
      </c>
      <c r="H117" s="58">
        <v>273001006904</v>
      </c>
      <c r="I117" s="22" t="s">
        <v>563</v>
      </c>
      <c r="J117" s="22" t="s">
        <v>564</v>
      </c>
      <c r="K117" s="22"/>
      <c r="L117" s="41" t="s">
        <v>399</v>
      </c>
      <c r="M117" s="41">
        <f t="shared" si="9"/>
        <v>18</v>
      </c>
      <c r="N117" s="41">
        <v>18</v>
      </c>
      <c r="O117" s="41"/>
      <c r="P117" s="41">
        <v>0</v>
      </c>
      <c r="Q117" s="23">
        <f t="shared" si="8"/>
        <v>18</v>
      </c>
      <c r="R117" s="41"/>
      <c r="S117" s="41" t="s">
        <v>278</v>
      </c>
    </row>
    <row r="118" spans="2:19" ht="38.25" customHeight="1" x14ac:dyDescent="0.25">
      <c r="B118" s="22" t="s">
        <v>273</v>
      </c>
      <c r="C118" s="22">
        <v>73001</v>
      </c>
      <c r="D118" s="22" t="s">
        <v>273</v>
      </c>
      <c r="E118" s="39">
        <v>42758</v>
      </c>
      <c r="F118" s="40" t="s">
        <v>555</v>
      </c>
      <c r="G118" s="22" t="s">
        <v>189</v>
      </c>
      <c r="H118" s="58">
        <v>273001004146</v>
      </c>
      <c r="I118" s="22" t="s">
        <v>565</v>
      </c>
      <c r="J118" s="22" t="s">
        <v>566</v>
      </c>
      <c r="K118" s="22"/>
      <c r="L118" s="41" t="s">
        <v>399</v>
      </c>
      <c r="M118" s="41">
        <f t="shared" si="9"/>
        <v>11</v>
      </c>
      <c r="N118" s="41">
        <v>11</v>
      </c>
      <c r="O118" s="41"/>
      <c r="P118" s="41">
        <v>0</v>
      </c>
      <c r="Q118" s="23">
        <f t="shared" si="8"/>
        <v>11</v>
      </c>
      <c r="R118" s="41"/>
      <c r="S118" s="41" t="s">
        <v>278</v>
      </c>
    </row>
    <row r="119" spans="2:19" ht="46.5" customHeight="1" x14ac:dyDescent="0.25">
      <c r="B119" s="22" t="s">
        <v>273</v>
      </c>
      <c r="C119" s="22">
        <v>73001</v>
      </c>
      <c r="D119" s="22" t="s">
        <v>273</v>
      </c>
      <c r="E119" s="39">
        <v>42758</v>
      </c>
      <c r="F119" s="40" t="s">
        <v>567</v>
      </c>
      <c r="G119" s="22" t="s">
        <v>568</v>
      </c>
      <c r="H119" s="40" t="s">
        <v>567</v>
      </c>
      <c r="I119" s="22" t="s">
        <v>569</v>
      </c>
      <c r="J119" s="22" t="s">
        <v>570</v>
      </c>
      <c r="K119" s="22" t="s">
        <v>571</v>
      </c>
      <c r="L119" s="41" t="s">
        <v>399</v>
      </c>
      <c r="M119" s="41">
        <f t="shared" si="9"/>
        <v>422</v>
      </c>
      <c r="N119" s="41">
        <v>422</v>
      </c>
      <c r="O119" s="41"/>
      <c r="P119" s="41">
        <v>0</v>
      </c>
      <c r="Q119" s="23">
        <f t="shared" si="8"/>
        <v>422</v>
      </c>
      <c r="R119" s="41"/>
      <c r="S119" s="41" t="s">
        <v>278</v>
      </c>
    </row>
    <row r="120" spans="2:19" ht="30" customHeight="1" x14ac:dyDescent="0.25">
      <c r="B120" s="22" t="s">
        <v>273</v>
      </c>
      <c r="C120" s="22">
        <v>73001</v>
      </c>
      <c r="D120" s="22" t="s">
        <v>273</v>
      </c>
      <c r="E120" s="39">
        <v>42758</v>
      </c>
      <c r="F120" s="40" t="s">
        <v>567</v>
      </c>
      <c r="G120" s="22" t="s">
        <v>568</v>
      </c>
      <c r="H120" s="40" t="s">
        <v>572</v>
      </c>
      <c r="I120" s="22" t="s">
        <v>194</v>
      </c>
      <c r="J120" s="22" t="s">
        <v>573</v>
      </c>
      <c r="K120" s="22"/>
      <c r="L120" s="41" t="s">
        <v>399</v>
      </c>
      <c r="M120" s="41">
        <f t="shared" si="9"/>
        <v>9</v>
      </c>
      <c r="N120" s="41">
        <v>9</v>
      </c>
      <c r="O120" s="41"/>
      <c r="P120" s="41">
        <v>0</v>
      </c>
      <c r="Q120" s="23">
        <f t="shared" si="8"/>
        <v>9</v>
      </c>
      <c r="R120" s="41"/>
      <c r="S120" s="41" t="s">
        <v>278</v>
      </c>
    </row>
    <row r="121" spans="2:19" ht="28.5" customHeight="1" x14ac:dyDescent="0.25">
      <c r="B121" s="22" t="s">
        <v>273</v>
      </c>
      <c r="C121" s="22">
        <v>73001</v>
      </c>
      <c r="D121" s="22" t="s">
        <v>273</v>
      </c>
      <c r="E121" s="39">
        <v>42758</v>
      </c>
      <c r="F121" s="40" t="s">
        <v>567</v>
      </c>
      <c r="G121" s="22" t="s">
        <v>568</v>
      </c>
      <c r="H121" s="40" t="s">
        <v>574</v>
      </c>
      <c r="I121" s="22" t="s">
        <v>192</v>
      </c>
      <c r="J121" s="22" t="s">
        <v>575</v>
      </c>
      <c r="K121" s="22"/>
      <c r="L121" s="41" t="s">
        <v>399</v>
      </c>
      <c r="M121" s="41">
        <f t="shared" si="9"/>
        <v>12</v>
      </c>
      <c r="N121" s="41">
        <v>12</v>
      </c>
      <c r="O121" s="41"/>
      <c r="P121" s="41">
        <v>0</v>
      </c>
      <c r="Q121" s="23">
        <f t="shared" si="8"/>
        <v>12</v>
      </c>
      <c r="R121" s="41"/>
      <c r="S121" s="41" t="s">
        <v>278</v>
      </c>
    </row>
    <row r="122" spans="2:19" ht="32.25" customHeight="1" x14ac:dyDescent="0.25">
      <c r="B122" s="22" t="s">
        <v>273</v>
      </c>
      <c r="C122" s="22">
        <v>73001</v>
      </c>
      <c r="D122" s="22" t="s">
        <v>273</v>
      </c>
      <c r="E122" s="39">
        <v>42758</v>
      </c>
      <c r="F122" s="40" t="s">
        <v>567</v>
      </c>
      <c r="G122" s="22" t="s">
        <v>568</v>
      </c>
      <c r="H122" s="40" t="s">
        <v>576</v>
      </c>
      <c r="I122" s="22" t="s">
        <v>191</v>
      </c>
      <c r="J122" s="22" t="s">
        <v>577</v>
      </c>
      <c r="K122" s="22"/>
      <c r="L122" s="41" t="s">
        <v>399</v>
      </c>
      <c r="M122" s="41">
        <f t="shared" si="9"/>
        <v>12</v>
      </c>
      <c r="N122" s="41">
        <v>12</v>
      </c>
      <c r="O122" s="41"/>
      <c r="P122" s="41">
        <v>0</v>
      </c>
      <c r="Q122" s="23">
        <f t="shared" si="8"/>
        <v>12</v>
      </c>
      <c r="R122" s="41"/>
      <c r="S122" s="41" t="s">
        <v>278</v>
      </c>
    </row>
    <row r="123" spans="2:19" ht="39.75" customHeight="1" x14ac:dyDescent="0.25">
      <c r="B123" s="22" t="s">
        <v>273</v>
      </c>
      <c r="C123" s="22">
        <v>73001</v>
      </c>
      <c r="D123" s="22" t="s">
        <v>273</v>
      </c>
      <c r="E123" s="39">
        <v>42758</v>
      </c>
      <c r="F123" s="40" t="s">
        <v>567</v>
      </c>
      <c r="G123" s="22" t="s">
        <v>568</v>
      </c>
      <c r="H123" s="40" t="s">
        <v>578</v>
      </c>
      <c r="I123" s="22" t="s">
        <v>193</v>
      </c>
      <c r="J123" s="22" t="s">
        <v>579</v>
      </c>
      <c r="K123" s="22"/>
      <c r="L123" s="41" t="s">
        <v>399</v>
      </c>
      <c r="M123" s="41">
        <f t="shared" si="9"/>
        <v>58</v>
      </c>
      <c r="N123" s="41">
        <v>28</v>
      </c>
      <c r="O123" s="41"/>
      <c r="P123" s="41">
        <v>30</v>
      </c>
      <c r="Q123" s="23">
        <f t="shared" si="8"/>
        <v>58</v>
      </c>
      <c r="R123" s="41"/>
      <c r="S123" s="41" t="s">
        <v>278</v>
      </c>
    </row>
    <row r="124" spans="2:19" ht="30" customHeight="1" x14ac:dyDescent="0.25">
      <c r="B124" s="22" t="s">
        <v>273</v>
      </c>
      <c r="C124" s="22">
        <v>73001</v>
      </c>
      <c r="D124" s="22" t="s">
        <v>273</v>
      </c>
      <c r="E124" s="39">
        <v>42758</v>
      </c>
      <c r="F124" s="40" t="s">
        <v>567</v>
      </c>
      <c r="G124" s="22" t="s">
        <v>568</v>
      </c>
      <c r="H124" s="58">
        <v>273001012661</v>
      </c>
      <c r="I124" s="22" t="s">
        <v>580</v>
      </c>
      <c r="J124" s="22" t="s">
        <v>581</v>
      </c>
      <c r="K124" s="22"/>
      <c r="L124" s="41" t="s">
        <v>399</v>
      </c>
      <c r="M124" s="41">
        <f t="shared" si="9"/>
        <v>10</v>
      </c>
      <c r="N124" s="41">
        <v>10</v>
      </c>
      <c r="O124" s="41"/>
      <c r="P124" s="41">
        <v>0</v>
      </c>
      <c r="Q124" s="23">
        <f t="shared" si="8"/>
        <v>10</v>
      </c>
      <c r="R124" s="41"/>
      <c r="S124" s="41" t="s">
        <v>278</v>
      </c>
    </row>
    <row r="125" spans="2:19" ht="28.5" customHeight="1" x14ac:dyDescent="0.25">
      <c r="B125" s="22" t="s">
        <v>273</v>
      </c>
      <c r="C125" s="22">
        <v>73001</v>
      </c>
      <c r="D125" s="22" t="s">
        <v>273</v>
      </c>
      <c r="E125" s="39">
        <v>42758</v>
      </c>
      <c r="F125" s="40" t="s">
        <v>567</v>
      </c>
      <c r="G125" s="22" t="s">
        <v>568</v>
      </c>
      <c r="H125" s="58">
        <v>273001007366</v>
      </c>
      <c r="I125" s="22" t="s">
        <v>582</v>
      </c>
      <c r="J125" s="22" t="s">
        <v>583</v>
      </c>
      <c r="K125" s="22"/>
      <c r="L125" s="41" t="s">
        <v>399</v>
      </c>
      <c r="M125" s="41">
        <f t="shared" si="9"/>
        <v>15</v>
      </c>
      <c r="N125" s="41">
        <v>15</v>
      </c>
      <c r="O125" s="41"/>
      <c r="P125" s="41">
        <v>0</v>
      </c>
      <c r="Q125" s="23">
        <f t="shared" si="8"/>
        <v>15</v>
      </c>
      <c r="R125" s="41"/>
      <c r="S125" s="41" t="s">
        <v>278</v>
      </c>
    </row>
    <row r="126" spans="2:19" ht="36" customHeight="1" x14ac:dyDescent="0.25">
      <c r="B126" s="22" t="s">
        <v>273</v>
      </c>
      <c r="C126" s="22">
        <v>73001</v>
      </c>
      <c r="D126" s="22" t="s">
        <v>273</v>
      </c>
      <c r="E126" s="39">
        <v>42758</v>
      </c>
      <c r="F126" s="40" t="s">
        <v>567</v>
      </c>
      <c r="G126" s="22" t="s">
        <v>568</v>
      </c>
      <c r="H126" s="58">
        <v>273001001741</v>
      </c>
      <c r="I126" s="22" t="s">
        <v>584</v>
      </c>
      <c r="J126" s="22" t="s">
        <v>585</v>
      </c>
      <c r="K126" s="22"/>
      <c r="L126" s="41" t="s">
        <v>399</v>
      </c>
      <c r="M126" s="41">
        <f t="shared" si="9"/>
        <v>12</v>
      </c>
      <c r="N126" s="41">
        <v>12</v>
      </c>
      <c r="O126" s="41"/>
      <c r="P126" s="41">
        <v>0</v>
      </c>
      <c r="Q126" s="23">
        <f t="shared" si="8"/>
        <v>12</v>
      </c>
      <c r="R126" s="41"/>
      <c r="S126" s="41" t="s">
        <v>278</v>
      </c>
    </row>
    <row r="127" spans="2:19" ht="41.25" customHeight="1" x14ac:dyDescent="0.25">
      <c r="B127" s="22" t="s">
        <v>273</v>
      </c>
      <c r="C127" s="22">
        <v>73001</v>
      </c>
      <c r="D127" s="22" t="s">
        <v>273</v>
      </c>
      <c r="E127" s="39">
        <v>42758</v>
      </c>
      <c r="F127" s="40" t="s">
        <v>567</v>
      </c>
      <c r="G127" s="22" t="s">
        <v>568</v>
      </c>
      <c r="H127" s="58">
        <v>273001004081</v>
      </c>
      <c r="I127" s="22" t="s">
        <v>586</v>
      </c>
      <c r="J127" s="22" t="s">
        <v>587</v>
      </c>
      <c r="K127" s="22"/>
      <c r="L127" s="41" t="s">
        <v>399</v>
      </c>
      <c r="M127" s="41">
        <f t="shared" si="9"/>
        <v>14</v>
      </c>
      <c r="N127" s="41">
        <v>14</v>
      </c>
      <c r="O127" s="41"/>
      <c r="P127" s="41">
        <v>0</v>
      </c>
      <c r="Q127" s="23">
        <f t="shared" si="8"/>
        <v>14</v>
      </c>
      <c r="R127" s="41"/>
      <c r="S127" s="41" t="s">
        <v>278</v>
      </c>
    </row>
    <row r="128" spans="2:19" ht="31.5" customHeight="1" x14ac:dyDescent="0.25">
      <c r="B128" s="22" t="s">
        <v>273</v>
      </c>
      <c r="C128" s="22">
        <v>73001</v>
      </c>
      <c r="D128" s="22" t="s">
        <v>273</v>
      </c>
      <c r="E128" s="39">
        <v>42758</v>
      </c>
      <c r="F128" s="40" t="s">
        <v>567</v>
      </c>
      <c r="G128" s="22" t="s">
        <v>568</v>
      </c>
      <c r="H128" s="58">
        <v>273001009717</v>
      </c>
      <c r="I128" s="22" t="s">
        <v>588</v>
      </c>
      <c r="J128" s="22" t="s">
        <v>589</v>
      </c>
      <c r="K128" s="22"/>
      <c r="L128" s="41" t="s">
        <v>399</v>
      </c>
      <c r="M128" s="41">
        <f t="shared" si="9"/>
        <v>49</v>
      </c>
      <c r="N128" s="41">
        <v>49</v>
      </c>
      <c r="O128" s="41"/>
      <c r="P128" s="41">
        <v>0</v>
      </c>
      <c r="Q128" s="23">
        <f t="shared" si="8"/>
        <v>49</v>
      </c>
      <c r="R128" s="41"/>
      <c r="S128" s="41" t="s">
        <v>278</v>
      </c>
    </row>
    <row r="129" spans="2:19" ht="36" customHeight="1" x14ac:dyDescent="0.25">
      <c r="B129" s="22" t="s">
        <v>273</v>
      </c>
      <c r="C129" s="22">
        <v>73001</v>
      </c>
      <c r="D129" s="22" t="s">
        <v>273</v>
      </c>
      <c r="E129" s="39">
        <v>42758</v>
      </c>
      <c r="F129" s="40" t="s">
        <v>567</v>
      </c>
      <c r="G129" s="22" t="s">
        <v>568</v>
      </c>
      <c r="H129" s="58">
        <v>273001010081</v>
      </c>
      <c r="I129" s="22" t="s">
        <v>590</v>
      </c>
      <c r="J129" s="59" t="s">
        <v>591</v>
      </c>
      <c r="K129" s="22"/>
      <c r="L129" s="41" t="s">
        <v>399</v>
      </c>
      <c r="M129" s="41">
        <f t="shared" si="9"/>
        <v>6</v>
      </c>
      <c r="N129" s="41">
        <v>6</v>
      </c>
      <c r="O129" s="41"/>
      <c r="P129" s="41">
        <v>0</v>
      </c>
      <c r="Q129" s="23">
        <f t="shared" si="8"/>
        <v>6</v>
      </c>
      <c r="R129" s="41"/>
      <c r="S129" s="41" t="s">
        <v>278</v>
      </c>
    </row>
    <row r="130" spans="2:19" ht="41.25" customHeight="1" x14ac:dyDescent="0.25">
      <c r="B130" s="22" t="s">
        <v>273</v>
      </c>
      <c r="C130" s="22">
        <v>73001</v>
      </c>
      <c r="D130" s="22" t="s">
        <v>273</v>
      </c>
      <c r="E130" s="39">
        <v>42758</v>
      </c>
      <c r="F130" s="40" t="s">
        <v>400</v>
      </c>
      <c r="G130" s="22" t="s">
        <v>403</v>
      </c>
      <c r="H130" s="58">
        <v>273001005886</v>
      </c>
      <c r="I130" s="22" t="s">
        <v>592</v>
      </c>
      <c r="J130" s="22" t="s">
        <v>593</v>
      </c>
      <c r="K130" s="22"/>
      <c r="L130" s="41" t="s">
        <v>399</v>
      </c>
      <c r="M130" s="41">
        <f t="shared" si="9"/>
        <v>29</v>
      </c>
      <c r="N130" s="41">
        <v>29</v>
      </c>
      <c r="O130" s="41"/>
      <c r="P130" s="41">
        <v>0</v>
      </c>
      <c r="Q130" s="23">
        <f t="shared" si="8"/>
        <v>29</v>
      </c>
      <c r="R130" s="41" t="s">
        <v>278</v>
      </c>
      <c r="S130" s="41"/>
    </row>
    <row r="131" spans="2:19" ht="31.5" x14ac:dyDescent="0.25">
      <c r="B131" s="22" t="s">
        <v>273</v>
      </c>
      <c r="C131" s="22">
        <v>73001</v>
      </c>
      <c r="D131" s="22" t="s">
        <v>273</v>
      </c>
      <c r="E131" s="39">
        <v>42758</v>
      </c>
      <c r="F131" s="40" t="s">
        <v>400</v>
      </c>
      <c r="G131" s="22" t="s">
        <v>403</v>
      </c>
      <c r="H131" s="58">
        <v>273001001392</v>
      </c>
      <c r="I131" s="22" t="s">
        <v>594</v>
      </c>
      <c r="J131" s="22" t="s">
        <v>595</v>
      </c>
      <c r="K131" s="22"/>
      <c r="L131" s="41" t="s">
        <v>399</v>
      </c>
      <c r="M131" s="41">
        <f t="shared" si="9"/>
        <v>42</v>
      </c>
      <c r="N131" s="41">
        <v>42</v>
      </c>
      <c r="O131" s="41"/>
      <c r="P131" s="41">
        <v>0</v>
      </c>
      <c r="Q131" s="23">
        <f t="shared" si="8"/>
        <v>42</v>
      </c>
      <c r="R131" s="41" t="s">
        <v>278</v>
      </c>
      <c r="S131" s="41"/>
    </row>
    <row r="132" spans="2:19" ht="31.5" x14ac:dyDescent="0.25">
      <c r="B132" s="22" t="s">
        <v>273</v>
      </c>
      <c r="C132" s="22">
        <v>73001</v>
      </c>
      <c r="D132" s="22" t="s">
        <v>273</v>
      </c>
      <c r="E132" s="39">
        <v>42758</v>
      </c>
      <c r="F132" s="40" t="s">
        <v>430</v>
      </c>
      <c r="G132" s="22" t="s">
        <v>126</v>
      </c>
      <c r="H132" s="40" t="s">
        <v>596</v>
      </c>
      <c r="I132" s="22" t="s">
        <v>129</v>
      </c>
      <c r="J132" s="22" t="s">
        <v>597</v>
      </c>
      <c r="K132" s="22" t="s">
        <v>598</v>
      </c>
      <c r="L132" s="41" t="s">
        <v>399</v>
      </c>
      <c r="M132" s="41">
        <f t="shared" si="9"/>
        <v>57</v>
      </c>
      <c r="N132" s="41">
        <v>57</v>
      </c>
      <c r="O132" s="41"/>
      <c r="P132" s="41">
        <v>0</v>
      </c>
      <c r="Q132" s="23">
        <f t="shared" si="8"/>
        <v>57</v>
      </c>
      <c r="R132" s="41" t="s">
        <v>278</v>
      </c>
      <c r="S132" s="41"/>
    </row>
    <row r="133" spans="2:19" ht="31.5" x14ac:dyDescent="0.25">
      <c r="B133" s="22" t="s">
        <v>273</v>
      </c>
      <c r="C133" s="22">
        <v>73001</v>
      </c>
      <c r="D133" s="22" t="s">
        <v>273</v>
      </c>
      <c r="E133" s="39">
        <v>42758</v>
      </c>
      <c r="F133" s="40" t="s">
        <v>430</v>
      </c>
      <c r="G133" s="22" t="s">
        <v>126</v>
      </c>
      <c r="H133" s="40" t="s">
        <v>599</v>
      </c>
      <c r="I133" s="22" t="s">
        <v>130</v>
      </c>
      <c r="J133" s="22" t="s">
        <v>600</v>
      </c>
      <c r="K133" s="22"/>
      <c r="L133" s="41" t="s">
        <v>399</v>
      </c>
      <c r="M133" s="41">
        <f t="shared" si="9"/>
        <v>13</v>
      </c>
      <c r="N133" s="41">
        <v>13</v>
      </c>
      <c r="O133" s="41"/>
      <c r="P133" s="41">
        <v>0</v>
      </c>
      <c r="Q133" s="23">
        <f t="shared" si="8"/>
        <v>13</v>
      </c>
      <c r="R133" s="41" t="s">
        <v>278</v>
      </c>
      <c r="S133" s="41"/>
    </row>
    <row r="134" spans="2:19" ht="31.5" x14ac:dyDescent="0.25">
      <c r="B134" s="22" t="s">
        <v>273</v>
      </c>
      <c r="C134" s="22">
        <v>73001</v>
      </c>
      <c r="D134" s="22" t="s">
        <v>273</v>
      </c>
      <c r="E134" s="39">
        <v>42758</v>
      </c>
      <c r="F134" s="40" t="s">
        <v>601</v>
      </c>
      <c r="G134" s="22" t="s">
        <v>204</v>
      </c>
      <c r="H134" s="40" t="s">
        <v>602</v>
      </c>
      <c r="I134" s="22" t="s">
        <v>207</v>
      </c>
      <c r="J134" s="22" t="s">
        <v>603</v>
      </c>
      <c r="K134" s="22" t="s">
        <v>604</v>
      </c>
      <c r="L134" s="41" t="s">
        <v>399</v>
      </c>
      <c r="M134" s="41">
        <f t="shared" si="9"/>
        <v>77</v>
      </c>
      <c r="N134" s="41">
        <v>77</v>
      </c>
      <c r="O134" s="41"/>
      <c r="P134" s="41">
        <v>0</v>
      </c>
      <c r="Q134" s="23">
        <f t="shared" si="8"/>
        <v>77</v>
      </c>
      <c r="R134" s="41" t="s">
        <v>278</v>
      </c>
      <c r="S134" s="41"/>
    </row>
    <row r="135" spans="2:19" ht="31.5" x14ac:dyDescent="0.25">
      <c r="B135" s="22" t="s">
        <v>273</v>
      </c>
      <c r="C135" s="22">
        <v>73001</v>
      </c>
      <c r="D135" s="22" t="s">
        <v>273</v>
      </c>
      <c r="E135" s="39">
        <v>42758</v>
      </c>
      <c r="F135" s="40" t="s">
        <v>601</v>
      </c>
      <c r="G135" s="22" t="s">
        <v>204</v>
      </c>
      <c r="H135" s="40" t="s">
        <v>605</v>
      </c>
      <c r="I135" s="22" t="s">
        <v>208</v>
      </c>
      <c r="J135" s="22" t="s">
        <v>606</v>
      </c>
      <c r="K135" s="22" t="s">
        <v>607</v>
      </c>
      <c r="L135" s="41" t="s">
        <v>399</v>
      </c>
      <c r="M135" s="41">
        <f t="shared" si="9"/>
        <v>142</v>
      </c>
      <c r="N135" s="41">
        <v>142</v>
      </c>
      <c r="O135" s="41"/>
      <c r="P135" s="41">
        <v>0</v>
      </c>
      <c r="Q135" s="23">
        <f t="shared" si="8"/>
        <v>142</v>
      </c>
      <c r="R135" s="41" t="s">
        <v>278</v>
      </c>
      <c r="S135" s="41"/>
    </row>
    <row r="136" spans="2:19" ht="31.5" x14ac:dyDescent="0.25">
      <c r="B136" s="22" t="s">
        <v>273</v>
      </c>
      <c r="C136" s="22">
        <v>73001</v>
      </c>
      <c r="D136" s="22" t="s">
        <v>273</v>
      </c>
      <c r="E136" s="39">
        <v>42758</v>
      </c>
      <c r="F136" s="40" t="s">
        <v>601</v>
      </c>
      <c r="G136" s="22" t="s">
        <v>204</v>
      </c>
      <c r="H136" s="40" t="s">
        <v>601</v>
      </c>
      <c r="I136" s="22" t="s">
        <v>212</v>
      </c>
      <c r="J136" s="22" t="s">
        <v>606</v>
      </c>
      <c r="K136" s="22" t="s">
        <v>604</v>
      </c>
      <c r="L136" s="41" t="s">
        <v>399</v>
      </c>
      <c r="M136" s="41">
        <f t="shared" si="9"/>
        <v>284</v>
      </c>
      <c r="N136" s="41">
        <v>284</v>
      </c>
      <c r="O136" s="41"/>
      <c r="P136" s="41">
        <v>0</v>
      </c>
      <c r="Q136" s="23">
        <f t="shared" si="8"/>
        <v>284</v>
      </c>
      <c r="R136" s="41" t="s">
        <v>278</v>
      </c>
      <c r="S136" s="41"/>
    </row>
    <row r="137" spans="2:19" ht="31.5" x14ac:dyDescent="0.25">
      <c r="B137" s="22" t="s">
        <v>273</v>
      </c>
      <c r="C137" s="22">
        <v>73001</v>
      </c>
      <c r="D137" s="22" t="s">
        <v>273</v>
      </c>
      <c r="E137" s="39">
        <v>42758</v>
      </c>
      <c r="F137" s="40" t="s">
        <v>601</v>
      </c>
      <c r="G137" s="22" t="s">
        <v>204</v>
      </c>
      <c r="H137" s="40" t="s">
        <v>608</v>
      </c>
      <c r="I137" s="22" t="s">
        <v>205</v>
      </c>
      <c r="J137" s="22" t="s">
        <v>609</v>
      </c>
      <c r="K137" s="22" t="s">
        <v>604</v>
      </c>
      <c r="L137" s="41" t="s">
        <v>399</v>
      </c>
      <c r="M137" s="41">
        <f t="shared" si="9"/>
        <v>31</v>
      </c>
      <c r="N137" s="41">
        <v>31</v>
      </c>
      <c r="O137" s="41"/>
      <c r="P137" s="41">
        <v>0</v>
      </c>
      <c r="Q137" s="23">
        <f t="shared" si="8"/>
        <v>31</v>
      </c>
      <c r="R137" s="41" t="s">
        <v>278</v>
      </c>
      <c r="S137" s="41"/>
    </row>
    <row r="138" spans="2:19" ht="31.5" x14ac:dyDescent="0.25">
      <c r="B138" s="22" t="s">
        <v>273</v>
      </c>
      <c r="C138" s="22">
        <v>73001</v>
      </c>
      <c r="D138" s="22" t="s">
        <v>273</v>
      </c>
      <c r="E138" s="39">
        <v>42758</v>
      </c>
      <c r="F138" s="40" t="s">
        <v>601</v>
      </c>
      <c r="G138" s="22" t="s">
        <v>204</v>
      </c>
      <c r="H138" s="40" t="s">
        <v>610</v>
      </c>
      <c r="I138" s="22" t="s">
        <v>206</v>
      </c>
      <c r="J138" s="22" t="s">
        <v>611</v>
      </c>
      <c r="K138" s="22" t="s">
        <v>604</v>
      </c>
      <c r="L138" s="41" t="s">
        <v>399</v>
      </c>
      <c r="M138" s="41">
        <f t="shared" si="9"/>
        <v>88</v>
      </c>
      <c r="N138" s="41">
        <v>88</v>
      </c>
      <c r="O138" s="41"/>
      <c r="P138" s="41">
        <v>0</v>
      </c>
      <c r="Q138" s="23">
        <f t="shared" si="8"/>
        <v>88</v>
      </c>
      <c r="R138" s="41" t="s">
        <v>278</v>
      </c>
      <c r="S138" s="41"/>
    </row>
    <row r="139" spans="2:19" ht="31.5" x14ac:dyDescent="0.25">
      <c r="B139" s="22" t="s">
        <v>273</v>
      </c>
      <c r="C139" s="22">
        <v>73001</v>
      </c>
      <c r="D139" s="22" t="s">
        <v>273</v>
      </c>
      <c r="E139" s="39">
        <v>42758</v>
      </c>
      <c r="F139" s="40" t="s">
        <v>601</v>
      </c>
      <c r="G139" s="22" t="s">
        <v>204</v>
      </c>
      <c r="H139" s="40" t="s">
        <v>612</v>
      </c>
      <c r="I139" s="22" t="s">
        <v>211</v>
      </c>
      <c r="J139" s="22" t="s">
        <v>613</v>
      </c>
      <c r="K139" s="22" t="s">
        <v>604</v>
      </c>
      <c r="L139" s="41" t="s">
        <v>399</v>
      </c>
      <c r="M139" s="41">
        <f t="shared" si="9"/>
        <v>47</v>
      </c>
      <c r="N139" s="41">
        <v>47</v>
      </c>
      <c r="O139" s="41"/>
      <c r="P139" s="41">
        <v>0</v>
      </c>
      <c r="Q139" s="23">
        <f t="shared" si="8"/>
        <v>47</v>
      </c>
      <c r="R139" s="41" t="s">
        <v>278</v>
      </c>
      <c r="S139" s="41"/>
    </row>
    <row r="140" spans="2:19" ht="31.5" x14ac:dyDescent="0.25">
      <c r="B140" s="22" t="s">
        <v>273</v>
      </c>
      <c r="C140" s="22">
        <v>73001</v>
      </c>
      <c r="D140" s="22" t="s">
        <v>273</v>
      </c>
      <c r="E140" s="39">
        <v>42758</v>
      </c>
      <c r="F140" s="40" t="s">
        <v>601</v>
      </c>
      <c r="G140" s="22" t="s">
        <v>204</v>
      </c>
      <c r="H140" s="40" t="s">
        <v>614</v>
      </c>
      <c r="I140" s="22" t="s">
        <v>213</v>
      </c>
      <c r="J140" s="22" t="s">
        <v>615</v>
      </c>
      <c r="K140" s="22" t="s">
        <v>604</v>
      </c>
      <c r="L140" s="41" t="s">
        <v>399</v>
      </c>
      <c r="M140" s="41">
        <f t="shared" si="9"/>
        <v>6</v>
      </c>
      <c r="N140" s="41">
        <v>6</v>
      </c>
      <c r="O140" s="41"/>
      <c r="P140" s="41">
        <v>0</v>
      </c>
      <c r="Q140" s="23">
        <f t="shared" si="8"/>
        <v>6</v>
      </c>
      <c r="R140" s="41"/>
      <c r="S140" s="41" t="s">
        <v>278</v>
      </c>
    </row>
    <row r="141" spans="2:19" ht="31.5" x14ac:dyDescent="0.25">
      <c r="B141" s="22" t="s">
        <v>273</v>
      </c>
      <c r="C141" s="22">
        <v>73001</v>
      </c>
      <c r="D141" s="22" t="s">
        <v>273</v>
      </c>
      <c r="E141" s="39">
        <v>42758</v>
      </c>
      <c r="F141" s="40" t="s">
        <v>601</v>
      </c>
      <c r="G141" s="22" t="s">
        <v>204</v>
      </c>
      <c r="H141" s="40" t="s">
        <v>616</v>
      </c>
      <c r="I141" s="22" t="s">
        <v>210</v>
      </c>
      <c r="J141" s="22" t="s">
        <v>617</v>
      </c>
      <c r="K141" s="22" t="s">
        <v>604</v>
      </c>
      <c r="L141" s="41" t="s">
        <v>399</v>
      </c>
      <c r="M141" s="41">
        <f t="shared" si="9"/>
        <v>27</v>
      </c>
      <c r="N141" s="41">
        <v>27</v>
      </c>
      <c r="O141" s="41"/>
      <c r="P141" s="41">
        <v>0</v>
      </c>
      <c r="Q141" s="23">
        <f t="shared" si="8"/>
        <v>27</v>
      </c>
      <c r="R141" s="41"/>
      <c r="S141" s="41" t="s">
        <v>278</v>
      </c>
    </row>
    <row r="142" spans="2:19" ht="31.5" x14ac:dyDescent="0.25">
      <c r="B142" s="22" t="s">
        <v>273</v>
      </c>
      <c r="C142" s="22">
        <v>73001</v>
      </c>
      <c r="D142" s="22" t="s">
        <v>273</v>
      </c>
      <c r="E142" s="39">
        <v>42758</v>
      </c>
      <c r="F142" s="40" t="s">
        <v>601</v>
      </c>
      <c r="G142" s="22" t="s">
        <v>204</v>
      </c>
      <c r="H142" s="40" t="s">
        <v>618</v>
      </c>
      <c r="I142" s="22" t="s">
        <v>209</v>
      </c>
      <c r="J142" s="22" t="s">
        <v>619</v>
      </c>
      <c r="K142" s="22" t="s">
        <v>604</v>
      </c>
      <c r="L142" s="41" t="s">
        <v>399</v>
      </c>
      <c r="M142" s="41">
        <f t="shared" si="9"/>
        <v>8</v>
      </c>
      <c r="N142" s="41">
        <v>8</v>
      </c>
      <c r="O142" s="41"/>
      <c r="P142" s="41">
        <v>0</v>
      </c>
      <c r="Q142" s="23">
        <f t="shared" ref="Q142:Q205" si="10">+N142+O142+P142</f>
        <v>8</v>
      </c>
      <c r="R142" s="41"/>
      <c r="S142" s="41" t="s">
        <v>278</v>
      </c>
    </row>
    <row r="143" spans="2:19" ht="31.5" x14ac:dyDescent="0.25">
      <c r="B143" s="22" t="s">
        <v>273</v>
      </c>
      <c r="C143" s="22">
        <v>73001</v>
      </c>
      <c r="D143" s="22" t="s">
        <v>273</v>
      </c>
      <c r="E143" s="39">
        <v>42758</v>
      </c>
      <c r="F143" s="40" t="s">
        <v>601</v>
      </c>
      <c r="G143" s="22" t="s">
        <v>204</v>
      </c>
      <c r="H143" s="58">
        <v>273001001571</v>
      </c>
      <c r="I143" s="22" t="s">
        <v>620</v>
      </c>
      <c r="J143" s="22" t="s">
        <v>621</v>
      </c>
      <c r="K143" s="22" t="s">
        <v>604</v>
      </c>
      <c r="L143" s="41" t="s">
        <v>399</v>
      </c>
      <c r="M143" s="41">
        <f t="shared" si="9"/>
        <v>13</v>
      </c>
      <c r="N143" s="41">
        <v>13</v>
      </c>
      <c r="O143" s="41"/>
      <c r="P143" s="41">
        <v>0</v>
      </c>
      <c r="Q143" s="23">
        <f t="shared" si="10"/>
        <v>13</v>
      </c>
      <c r="R143" s="41"/>
      <c r="S143" s="41" t="s">
        <v>278</v>
      </c>
    </row>
    <row r="144" spans="2:19" ht="31.5" x14ac:dyDescent="0.25">
      <c r="B144" s="22" t="s">
        <v>273</v>
      </c>
      <c r="C144" s="22">
        <v>73001</v>
      </c>
      <c r="D144" s="22" t="s">
        <v>273</v>
      </c>
      <c r="E144" s="39">
        <v>42758</v>
      </c>
      <c r="F144" s="40" t="s">
        <v>601</v>
      </c>
      <c r="G144" s="22" t="s">
        <v>204</v>
      </c>
      <c r="H144" s="58">
        <v>273001000022</v>
      </c>
      <c r="I144" s="22" t="s">
        <v>622</v>
      </c>
      <c r="J144" s="22" t="s">
        <v>623</v>
      </c>
      <c r="K144" s="22" t="s">
        <v>604</v>
      </c>
      <c r="L144" s="41" t="s">
        <v>399</v>
      </c>
      <c r="M144" s="41">
        <f t="shared" si="9"/>
        <v>26</v>
      </c>
      <c r="N144" s="41">
        <v>26</v>
      </c>
      <c r="O144" s="41"/>
      <c r="P144" s="41">
        <v>0</v>
      </c>
      <c r="Q144" s="23">
        <f t="shared" si="10"/>
        <v>26</v>
      </c>
      <c r="R144" s="41"/>
      <c r="S144" s="41" t="s">
        <v>278</v>
      </c>
    </row>
    <row r="145" spans="2:19" ht="31.5" x14ac:dyDescent="0.25">
      <c r="B145" s="22" t="s">
        <v>273</v>
      </c>
      <c r="C145" s="22">
        <v>73001</v>
      </c>
      <c r="D145" s="22" t="s">
        <v>273</v>
      </c>
      <c r="E145" s="39">
        <v>42758</v>
      </c>
      <c r="F145" s="40" t="s">
        <v>601</v>
      </c>
      <c r="G145" s="22" t="s">
        <v>204</v>
      </c>
      <c r="H145" s="58">
        <v>273001012629</v>
      </c>
      <c r="I145" s="22" t="s">
        <v>624</v>
      </c>
      <c r="J145" s="22" t="s">
        <v>625</v>
      </c>
      <c r="K145" s="22" t="s">
        <v>604</v>
      </c>
      <c r="L145" s="41" t="s">
        <v>399</v>
      </c>
      <c r="M145" s="41">
        <f t="shared" si="9"/>
        <v>39</v>
      </c>
      <c r="N145" s="41">
        <v>39</v>
      </c>
      <c r="O145" s="41"/>
      <c r="P145" s="41">
        <v>0</v>
      </c>
      <c r="Q145" s="23">
        <f t="shared" si="10"/>
        <v>39</v>
      </c>
      <c r="R145" s="41" t="s">
        <v>278</v>
      </c>
      <c r="S145" s="41"/>
    </row>
    <row r="146" spans="2:19" ht="31.5" x14ac:dyDescent="0.25">
      <c r="B146" s="22" t="s">
        <v>273</v>
      </c>
      <c r="C146" s="22">
        <v>73001</v>
      </c>
      <c r="D146" s="22" t="s">
        <v>273</v>
      </c>
      <c r="E146" s="39">
        <v>42758</v>
      </c>
      <c r="F146" s="40" t="s">
        <v>601</v>
      </c>
      <c r="G146" s="22" t="s">
        <v>204</v>
      </c>
      <c r="H146" s="58">
        <v>273001006513</v>
      </c>
      <c r="I146" s="22" t="s">
        <v>626</v>
      </c>
      <c r="J146" s="22" t="s">
        <v>627</v>
      </c>
      <c r="K146" s="22" t="s">
        <v>604</v>
      </c>
      <c r="L146" s="41" t="s">
        <v>399</v>
      </c>
      <c r="M146" s="41">
        <f t="shared" si="9"/>
        <v>50</v>
      </c>
      <c r="N146" s="41">
        <v>50</v>
      </c>
      <c r="O146" s="41"/>
      <c r="P146" s="41">
        <v>0</v>
      </c>
      <c r="Q146" s="23">
        <f t="shared" si="10"/>
        <v>50</v>
      </c>
      <c r="R146" s="41"/>
      <c r="S146" s="41" t="s">
        <v>278</v>
      </c>
    </row>
    <row r="147" spans="2:19" ht="31.5" x14ac:dyDescent="0.25">
      <c r="B147" s="22" t="s">
        <v>273</v>
      </c>
      <c r="C147" s="22">
        <v>73001</v>
      </c>
      <c r="D147" s="22" t="s">
        <v>273</v>
      </c>
      <c r="E147" s="39">
        <v>42758</v>
      </c>
      <c r="F147" s="40" t="s">
        <v>601</v>
      </c>
      <c r="G147" s="22" t="s">
        <v>204</v>
      </c>
      <c r="H147" s="58">
        <v>273001001333</v>
      </c>
      <c r="I147" s="22" t="s">
        <v>628</v>
      </c>
      <c r="J147" s="22" t="s">
        <v>629</v>
      </c>
      <c r="K147" s="22" t="s">
        <v>604</v>
      </c>
      <c r="L147" s="41" t="s">
        <v>399</v>
      </c>
      <c r="M147" s="41">
        <f t="shared" si="9"/>
        <v>10</v>
      </c>
      <c r="N147" s="41">
        <v>10</v>
      </c>
      <c r="O147" s="41"/>
      <c r="P147" s="41">
        <v>0</v>
      </c>
      <c r="Q147" s="23">
        <f t="shared" si="10"/>
        <v>10</v>
      </c>
      <c r="R147" s="41"/>
      <c r="S147" s="41" t="s">
        <v>278</v>
      </c>
    </row>
    <row r="148" spans="2:19" ht="31.5" x14ac:dyDescent="0.25">
      <c r="B148" s="22" t="s">
        <v>273</v>
      </c>
      <c r="C148" s="22">
        <v>73001</v>
      </c>
      <c r="D148" s="22" t="s">
        <v>273</v>
      </c>
      <c r="E148" s="39">
        <v>42758</v>
      </c>
      <c r="F148" s="40" t="s">
        <v>351</v>
      </c>
      <c r="G148" s="22" t="s">
        <v>55</v>
      </c>
      <c r="H148" s="58">
        <v>273001002071</v>
      </c>
      <c r="I148" s="22" t="s">
        <v>630</v>
      </c>
      <c r="J148" s="22" t="s">
        <v>631</v>
      </c>
      <c r="K148" s="22"/>
      <c r="L148" s="41" t="s">
        <v>399</v>
      </c>
      <c r="M148" s="41">
        <f t="shared" si="9"/>
        <v>42</v>
      </c>
      <c r="N148" s="41">
        <v>42</v>
      </c>
      <c r="O148" s="41"/>
      <c r="P148" s="41">
        <v>0</v>
      </c>
      <c r="Q148" s="23">
        <f t="shared" si="10"/>
        <v>42</v>
      </c>
      <c r="R148" s="41"/>
      <c r="S148" s="41" t="s">
        <v>278</v>
      </c>
    </row>
    <row r="149" spans="2:19" ht="31.5" x14ac:dyDescent="0.25">
      <c r="B149" s="22" t="s">
        <v>273</v>
      </c>
      <c r="C149" s="22">
        <v>73001</v>
      </c>
      <c r="D149" s="22" t="s">
        <v>273</v>
      </c>
      <c r="E149" s="39">
        <v>42758</v>
      </c>
      <c r="F149" s="40" t="s">
        <v>351</v>
      </c>
      <c r="G149" s="22" t="s">
        <v>55</v>
      </c>
      <c r="H149" s="58">
        <v>273001012734</v>
      </c>
      <c r="I149" s="22" t="s">
        <v>60</v>
      </c>
      <c r="J149" s="22" t="s">
        <v>632</v>
      </c>
      <c r="K149" s="22"/>
      <c r="L149" s="41" t="s">
        <v>399</v>
      </c>
      <c r="M149" s="41">
        <f t="shared" si="9"/>
        <v>69</v>
      </c>
      <c r="N149" s="41">
        <v>69</v>
      </c>
      <c r="O149" s="41"/>
      <c r="P149" s="41">
        <v>0</v>
      </c>
      <c r="Q149" s="23">
        <f t="shared" si="10"/>
        <v>69</v>
      </c>
      <c r="R149" s="41"/>
      <c r="S149" s="41" t="s">
        <v>278</v>
      </c>
    </row>
    <row r="150" spans="2:19" ht="31.5" x14ac:dyDescent="0.25">
      <c r="B150" s="22" t="s">
        <v>273</v>
      </c>
      <c r="C150" s="22">
        <v>73001</v>
      </c>
      <c r="D150" s="22" t="s">
        <v>273</v>
      </c>
      <c r="E150" s="39">
        <v>42758</v>
      </c>
      <c r="F150" s="40" t="s">
        <v>351</v>
      </c>
      <c r="G150" s="22" t="s">
        <v>55</v>
      </c>
      <c r="H150" s="58">
        <v>273001007552</v>
      </c>
      <c r="I150" s="22" t="s">
        <v>62</v>
      </c>
      <c r="J150" s="59" t="s">
        <v>633</v>
      </c>
      <c r="K150" s="22"/>
      <c r="L150" s="41" t="s">
        <v>399</v>
      </c>
      <c r="M150" s="41">
        <f t="shared" si="9"/>
        <v>22</v>
      </c>
      <c r="N150" s="41">
        <v>22</v>
      </c>
      <c r="O150" s="41"/>
      <c r="P150" s="41">
        <v>0</v>
      </c>
      <c r="Q150" s="23">
        <f t="shared" si="10"/>
        <v>22</v>
      </c>
      <c r="R150" s="41" t="s">
        <v>278</v>
      </c>
      <c r="S150" s="41"/>
    </row>
    <row r="151" spans="2:19" ht="31.5" x14ac:dyDescent="0.25">
      <c r="B151" s="22" t="s">
        <v>273</v>
      </c>
      <c r="C151" s="22">
        <v>73001</v>
      </c>
      <c r="D151" s="22" t="s">
        <v>273</v>
      </c>
      <c r="E151" s="39">
        <v>42758</v>
      </c>
      <c r="F151" s="40" t="s">
        <v>351</v>
      </c>
      <c r="G151" s="22" t="s">
        <v>55</v>
      </c>
      <c r="H151" s="58">
        <v>273001006521</v>
      </c>
      <c r="I151" s="22" t="s">
        <v>61</v>
      </c>
      <c r="J151" s="59" t="s">
        <v>634</v>
      </c>
      <c r="K151" s="22"/>
      <c r="L151" s="41" t="s">
        <v>399</v>
      </c>
      <c r="M151" s="41">
        <f t="shared" si="9"/>
        <v>9</v>
      </c>
      <c r="N151" s="41">
        <v>9</v>
      </c>
      <c r="O151" s="41"/>
      <c r="P151" s="41">
        <v>0</v>
      </c>
      <c r="Q151" s="23">
        <f t="shared" si="10"/>
        <v>9</v>
      </c>
      <c r="R151" s="41"/>
      <c r="S151" s="41" t="s">
        <v>278</v>
      </c>
    </row>
    <row r="152" spans="2:19" ht="31.5" x14ac:dyDescent="0.25">
      <c r="B152" s="22" t="s">
        <v>273</v>
      </c>
      <c r="C152" s="22">
        <v>73001</v>
      </c>
      <c r="D152" s="22" t="s">
        <v>273</v>
      </c>
      <c r="E152" s="39">
        <v>42758</v>
      </c>
      <c r="F152" s="40" t="s">
        <v>351</v>
      </c>
      <c r="G152" s="22" t="s">
        <v>55</v>
      </c>
      <c r="H152" s="58">
        <v>273001001147</v>
      </c>
      <c r="I152" s="22" t="s">
        <v>59</v>
      </c>
      <c r="J152" s="59" t="s">
        <v>635</v>
      </c>
      <c r="K152" s="22"/>
      <c r="L152" s="41" t="s">
        <v>399</v>
      </c>
      <c r="M152" s="41">
        <f t="shared" si="9"/>
        <v>53</v>
      </c>
      <c r="N152" s="41">
        <v>53</v>
      </c>
      <c r="O152" s="41"/>
      <c r="P152" s="41">
        <v>0</v>
      </c>
      <c r="Q152" s="23">
        <f t="shared" si="10"/>
        <v>53</v>
      </c>
      <c r="R152" s="41"/>
      <c r="S152" s="41" t="s">
        <v>278</v>
      </c>
    </row>
    <row r="153" spans="2:19" ht="31.5" x14ac:dyDescent="0.25">
      <c r="B153" s="22" t="s">
        <v>273</v>
      </c>
      <c r="C153" s="22">
        <v>73001</v>
      </c>
      <c r="D153" s="22" t="s">
        <v>273</v>
      </c>
      <c r="E153" s="39">
        <v>42758</v>
      </c>
      <c r="F153" s="40" t="s">
        <v>351</v>
      </c>
      <c r="G153" s="22" t="s">
        <v>55</v>
      </c>
      <c r="H153" s="58">
        <v>273001001091</v>
      </c>
      <c r="I153" s="22" t="s">
        <v>636</v>
      </c>
      <c r="J153" s="59" t="s">
        <v>637</v>
      </c>
      <c r="K153" s="22"/>
      <c r="L153" s="41" t="s">
        <v>399</v>
      </c>
      <c r="M153" s="41">
        <f t="shared" si="9"/>
        <v>22</v>
      </c>
      <c r="N153" s="41">
        <v>22</v>
      </c>
      <c r="O153" s="41"/>
      <c r="P153" s="41">
        <v>0</v>
      </c>
      <c r="Q153" s="23">
        <f t="shared" si="10"/>
        <v>22</v>
      </c>
      <c r="R153" s="41" t="s">
        <v>278</v>
      </c>
      <c r="S153" s="41"/>
    </row>
    <row r="154" spans="2:19" ht="27.75" customHeight="1" x14ac:dyDescent="0.25">
      <c r="B154" s="22" t="s">
        <v>273</v>
      </c>
      <c r="C154" s="22">
        <v>73001</v>
      </c>
      <c r="D154" s="22" t="s">
        <v>273</v>
      </c>
      <c r="E154" s="39">
        <v>42758</v>
      </c>
      <c r="F154" s="58">
        <v>273001001716</v>
      </c>
      <c r="G154" s="41" t="s">
        <v>183</v>
      </c>
      <c r="H154" s="58">
        <v>273001001678</v>
      </c>
      <c r="I154" s="41" t="s">
        <v>184</v>
      </c>
      <c r="J154" s="59" t="s">
        <v>638</v>
      </c>
      <c r="K154" s="22"/>
      <c r="L154" s="41" t="s">
        <v>399</v>
      </c>
      <c r="M154" s="41">
        <f t="shared" si="9"/>
        <v>20</v>
      </c>
      <c r="N154" s="41">
        <v>20</v>
      </c>
      <c r="O154" s="41"/>
      <c r="P154" s="41">
        <v>0</v>
      </c>
      <c r="Q154" s="23">
        <f t="shared" si="10"/>
        <v>20</v>
      </c>
      <c r="R154" s="41" t="s">
        <v>278</v>
      </c>
      <c r="S154" s="41"/>
    </row>
    <row r="155" spans="2:19" x14ac:dyDescent="0.25">
      <c r="B155" s="22" t="s">
        <v>273</v>
      </c>
      <c r="C155" s="22">
        <v>73001</v>
      </c>
      <c r="D155" s="22" t="s">
        <v>273</v>
      </c>
      <c r="E155" s="39">
        <v>42758</v>
      </c>
      <c r="F155" s="58">
        <v>273001001716</v>
      </c>
      <c r="G155" s="41" t="s">
        <v>183</v>
      </c>
      <c r="H155" s="58">
        <v>273001001716</v>
      </c>
      <c r="I155" s="60" t="s">
        <v>185</v>
      </c>
      <c r="J155" s="22"/>
      <c r="K155" s="22"/>
      <c r="L155" s="41" t="s">
        <v>399</v>
      </c>
      <c r="M155" s="41">
        <f t="shared" si="9"/>
        <v>166</v>
      </c>
      <c r="N155" s="41">
        <v>166</v>
      </c>
      <c r="O155" s="41"/>
      <c r="P155" s="41">
        <v>0</v>
      </c>
      <c r="Q155" s="23">
        <f t="shared" si="10"/>
        <v>166</v>
      </c>
      <c r="R155" s="41" t="s">
        <v>278</v>
      </c>
      <c r="S155" s="41"/>
    </row>
    <row r="156" spans="2:19" ht="35.25" customHeight="1" x14ac:dyDescent="0.25">
      <c r="B156" s="22" t="s">
        <v>273</v>
      </c>
      <c r="C156" s="22">
        <v>73001</v>
      </c>
      <c r="D156" s="22" t="s">
        <v>273</v>
      </c>
      <c r="E156" s="39">
        <v>42758</v>
      </c>
      <c r="F156" s="58">
        <v>273001001716</v>
      </c>
      <c r="G156" s="41" t="s">
        <v>183</v>
      </c>
      <c r="H156" s="58">
        <v>273001001791</v>
      </c>
      <c r="I156" s="41" t="s">
        <v>186</v>
      </c>
      <c r="J156" s="22" t="s">
        <v>639</v>
      </c>
      <c r="K156" s="22"/>
      <c r="L156" s="41" t="s">
        <v>399</v>
      </c>
      <c r="M156" s="41">
        <f t="shared" si="9"/>
        <v>7</v>
      </c>
      <c r="N156" s="41">
        <v>7</v>
      </c>
      <c r="O156" s="41"/>
      <c r="P156" s="41">
        <v>0</v>
      </c>
      <c r="Q156" s="23">
        <f t="shared" si="10"/>
        <v>7</v>
      </c>
      <c r="R156" s="41"/>
      <c r="S156" s="41" t="s">
        <v>278</v>
      </c>
    </row>
    <row r="157" spans="2:19" ht="45.75" customHeight="1" x14ac:dyDescent="0.25">
      <c r="B157" s="22" t="s">
        <v>273</v>
      </c>
      <c r="C157" s="22">
        <v>73001</v>
      </c>
      <c r="D157" s="22" t="s">
        <v>273</v>
      </c>
      <c r="E157" s="39">
        <v>42758</v>
      </c>
      <c r="F157" s="58">
        <v>273001001716</v>
      </c>
      <c r="G157" s="41" t="s">
        <v>183</v>
      </c>
      <c r="H157" s="58">
        <v>273001002143</v>
      </c>
      <c r="I157" s="41" t="s">
        <v>187</v>
      </c>
      <c r="J157" s="22" t="s">
        <v>640</v>
      </c>
      <c r="K157" s="22"/>
      <c r="L157" s="41" t="s">
        <v>399</v>
      </c>
      <c r="M157" s="41">
        <f t="shared" si="9"/>
        <v>51</v>
      </c>
      <c r="N157" s="41">
        <v>51</v>
      </c>
      <c r="O157" s="41"/>
      <c r="P157" s="41">
        <v>0</v>
      </c>
      <c r="Q157" s="23">
        <f t="shared" si="10"/>
        <v>51</v>
      </c>
      <c r="R157" s="41" t="s">
        <v>278</v>
      </c>
      <c r="S157" s="41"/>
    </row>
    <row r="158" spans="2:19" ht="30" x14ac:dyDescent="0.25">
      <c r="B158" s="22" t="s">
        <v>273</v>
      </c>
      <c r="C158" s="22">
        <v>73001</v>
      </c>
      <c r="D158" s="22" t="s">
        <v>273</v>
      </c>
      <c r="E158" s="39">
        <v>42758</v>
      </c>
      <c r="F158" s="58">
        <v>273001001716</v>
      </c>
      <c r="G158" s="41" t="s">
        <v>183</v>
      </c>
      <c r="H158" s="58">
        <v>273001010073</v>
      </c>
      <c r="I158" s="41" t="s">
        <v>641</v>
      </c>
      <c r="J158" s="59" t="s">
        <v>642</v>
      </c>
      <c r="K158" s="22"/>
      <c r="L158" s="41" t="s">
        <v>399</v>
      </c>
      <c r="M158" s="41">
        <f t="shared" si="9"/>
        <v>10</v>
      </c>
      <c r="N158" s="41">
        <v>10</v>
      </c>
      <c r="O158" s="41"/>
      <c r="P158" s="41">
        <v>0</v>
      </c>
      <c r="Q158" s="23">
        <f t="shared" si="10"/>
        <v>10</v>
      </c>
      <c r="R158" s="41"/>
      <c r="S158" s="41" t="s">
        <v>278</v>
      </c>
    </row>
    <row r="159" spans="2:19" x14ac:dyDescent="0.25">
      <c r="B159" s="22" t="s">
        <v>273</v>
      </c>
      <c r="C159" s="22">
        <v>73001</v>
      </c>
      <c r="D159" s="22" t="s">
        <v>273</v>
      </c>
      <c r="E159" s="39">
        <v>42758</v>
      </c>
      <c r="F159" s="58">
        <v>273001001716</v>
      </c>
      <c r="G159" s="41" t="s">
        <v>183</v>
      </c>
      <c r="H159" s="40" t="s">
        <v>643</v>
      </c>
      <c r="I159" s="41" t="s">
        <v>644</v>
      </c>
      <c r="J159" s="22"/>
      <c r="K159" s="22"/>
      <c r="L159" s="41" t="s">
        <v>399</v>
      </c>
      <c r="M159" s="41">
        <f t="shared" si="9"/>
        <v>8</v>
      </c>
      <c r="N159" s="41">
        <v>8</v>
      </c>
      <c r="O159" s="41"/>
      <c r="P159" s="41">
        <v>0</v>
      </c>
      <c r="Q159" s="23">
        <f t="shared" si="10"/>
        <v>8</v>
      </c>
      <c r="R159" s="41"/>
      <c r="S159" s="41" t="s">
        <v>278</v>
      </c>
    </row>
    <row r="160" spans="2:19" ht="31.5" x14ac:dyDescent="0.25">
      <c r="B160" s="22" t="s">
        <v>273</v>
      </c>
      <c r="C160" s="22">
        <v>73001</v>
      </c>
      <c r="D160" s="22" t="s">
        <v>273</v>
      </c>
      <c r="E160" s="39">
        <v>42758</v>
      </c>
      <c r="F160" s="58">
        <v>273001001716</v>
      </c>
      <c r="G160" s="41" t="s">
        <v>183</v>
      </c>
      <c r="H160" s="58">
        <v>273001011860</v>
      </c>
      <c r="I160" s="41" t="s">
        <v>188</v>
      </c>
      <c r="J160" s="22" t="s">
        <v>645</v>
      </c>
      <c r="K160" s="22"/>
      <c r="L160" s="41" t="s">
        <v>399</v>
      </c>
      <c r="M160" s="41">
        <f t="shared" si="9"/>
        <v>4</v>
      </c>
      <c r="N160" s="41">
        <v>4</v>
      </c>
      <c r="O160" s="41"/>
      <c r="P160" s="41">
        <v>0</v>
      </c>
      <c r="Q160" s="23">
        <f t="shared" si="10"/>
        <v>4</v>
      </c>
      <c r="R160" s="41"/>
      <c r="S160" s="41" t="s">
        <v>278</v>
      </c>
    </row>
    <row r="161" spans="2:19" ht="30" x14ac:dyDescent="0.25">
      <c r="B161" s="22" t="s">
        <v>273</v>
      </c>
      <c r="C161" s="22">
        <v>73001</v>
      </c>
      <c r="D161" s="22" t="s">
        <v>273</v>
      </c>
      <c r="E161" s="39">
        <v>42758</v>
      </c>
      <c r="F161" s="58">
        <v>173001005296</v>
      </c>
      <c r="G161" s="41" t="s">
        <v>77</v>
      </c>
      <c r="H161" s="58">
        <v>273001001503</v>
      </c>
      <c r="I161" s="41" t="s">
        <v>80</v>
      </c>
      <c r="J161" s="59" t="s">
        <v>646</v>
      </c>
      <c r="K161" s="22"/>
      <c r="L161" s="41" t="s">
        <v>399</v>
      </c>
      <c r="M161" s="41">
        <f t="shared" si="9"/>
        <v>30</v>
      </c>
      <c r="N161" s="41">
        <v>30</v>
      </c>
      <c r="O161" s="41"/>
      <c r="P161" s="41">
        <v>0</v>
      </c>
      <c r="Q161" s="23">
        <f t="shared" si="10"/>
        <v>30</v>
      </c>
      <c r="R161" s="41" t="s">
        <v>278</v>
      </c>
      <c r="S161" s="41"/>
    </row>
    <row r="162" spans="2:19" ht="30" x14ac:dyDescent="0.25">
      <c r="B162" s="22" t="s">
        <v>273</v>
      </c>
      <c r="C162" s="22">
        <v>73001</v>
      </c>
      <c r="D162" s="22" t="s">
        <v>273</v>
      </c>
      <c r="E162" s="39">
        <v>42758</v>
      </c>
      <c r="F162" s="58">
        <v>173001005296</v>
      </c>
      <c r="G162" s="41" t="s">
        <v>77</v>
      </c>
      <c r="H162" s="58">
        <v>273001008133</v>
      </c>
      <c r="I162" s="41" t="s">
        <v>82</v>
      </c>
      <c r="J162" s="22" t="s">
        <v>647</v>
      </c>
      <c r="K162" s="22"/>
      <c r="L162" s="41" t="s">
        <v>399</v>
      </c>
      <c r="M162" s="41">
        <f t="shared" si="9"/>
        <v>30</v>
      </c>
      <c r="N162" s="41">
        <v>30</v>
      </c>
      <c r="O162" s="41"/>
      <c r="P162" s="41">
        <v>0</v>
      </c>
      <c r="Q162" s="23">
        <f t="shared" si="10"/>
        <v>30</v>
      </c>
      <c r="R162" s="41"/>
      <c r="S162" s="41" t="s">
        <v>278</v>
      </c>
    </row>
    <row r="163" spans="2:19" ht="30" x14ac:dyDescent="0.25">
      <c r="B163" s="22" t="s">
        <v>273</v>
      </c>
      <c r="C163" s="22">
        <v>73001</v>
      </c>
      <c r="D163" s="22" t="s">
        <v>273</v>
      </c>
      <c r="E163" s="39">
        <v>42758</v>
      </c>
      <c r="F163" s="58">
        <v>173001005296</v>
      </c>
      <c r="G163" s="41" t="s">
        <v>77</v>
      </c>
      <c r="H163" s="58">
        <v>273001011851</v>
      </c>
      <c r="I163" s="41" t="s">
        <v>83</v>
      </c>
      <c r="J163" s="22" t="s">
        <v>648</v>
      </c>
      <c r="K163" s="22"/>
      <c r="L163" s="41" t="s">
        <v>399</v>
      </c>
      <c r="M163" s="41">
        <f t="shared" si="9"/>
        <v>10</v>
      </c>
      <c r="N163" s="41">
        <v>10</v>
      </c>
      <c r="O163" s="41"/>
      <c r="P163" s="41">
        <v>0</v>
      </c>
      <c r="Q163" s="23">
        <f t="shared" si="10"/>
        <v>10</v>
      </c>
      <c r="R163" s="41"/>
      <c r="S163" s="41" t="s">
        <v>278</v>
      </c>
    </row>
    <row r="164" spans="2:19" ht="31.5" x14ac:dyDescent="0.25">
      <c r="B164" s="22" t="s">
        <v>273</v>
      </c>
      <c r="C164" s="22">
        <v>73001</v>
      </c>
      <c r="D164" s="22" t="s">
        <v>273</v>
      </c>
      <c r="E164" s="39">
        <v>42758</v>
      </c>
      <c r="F164" s="58">
        <v>173001005296</v>
      </c>
      <c r="G164" s="41" t="s">
        <v>77</v>
      </c>
      <c r="H164" s="58">
        <v>273001012718</v>
      </c>
      <c r="I164" s="41" t="s">
        <v>84</v>
      </c>
      <c r="J164" s="22" t="s">
        <v>649</v>
      </c>
      <c r="K164" s="22"/>
      <c r="L164" s="41" t="s">
        <v>399</v>
      </c>
      <c r="M164" s="41">
        <f t="shared" si="9"/>
        <v>99</v>
      </c>
      <c r="N164" s="41">
        <v>99</v>
      </c>
      <c r="O164" s="41"/>
      <c r="P164" s="41">
        <v>0</v>
      </c>
      <c r="Q164" s="23">
        <f t="shared" si="10"/>
        <v>99</v>
      </c>
      <c r="R164" s="41" t="s">
        <v>278</v>
      </c>
      <c r="S164" s="41"/>
    </row>
    <row r="165" spans="2:19" ht="45" x14ac:dyDescent="0.25">
      <c r="B165" s="22" t="s">
        <v>273</v>
      </c>
      <c r="C165" s="22">
        <v>73001</v>
      </c>
      <c r="D165" s="22" t="s">
        <v>273</v>
      </c>
      <c r="E165" s="39">
        <v>42758</v>
      </c>
      <c r="F165" s="58">
        <v>273001001422</v>
      </c>
      <c r="G165" s="41" t="s">
        <v>176</v>
      </c>
      <c r="H165" s="58">
        <v>273001001422</v>
      </c>
      <c r="I165" s="41" t="s">
        <v>177</v>
      </c>
      <c r="J165" s="59" t="s">
        <v>650</v>
      </c>
      <c r="K165" s="22"/>
      <c r="L165" s="41" t="s">
        <v>399</v>
      </c>
      <c r="M165" s="41">
        <f>Q165</f>
        <v>394</v>
      </c>
      <c r="N165" s="41">
        <v>252</v>
      </c>
      <c r="O165" s="41">
        <v>142</v>
      </c>
      <c r="P165" s="41">
        <v>0</v>
      </c>
      <c r="Q165" s="23">
        <f t="shared" si="10"/>
        <v>394</v>
      </c>
      <c r="R165" s="41" t="s">
        <v>278</v>
      </c>
      <c r="S165" s="41"/>
    </row>
    <row r="166" spans="2:19" ht="30" x14ac:dyDescent="0.25">
      <c r="B166" s="22" t="s">
        <v>273</v>
      </c>
      <c r="C166" s="22">
        <v>73001</v>
      </c>
      <c r="D166" s="22" t="s">
        <v>273</v>
      </c>
      <c r="E166" s="39">
        <v>42758</v>
      </c>
      <c r="F166" s="58">
        <v>273001001422</v>
      </c>
      <c r="G166" s="41" t="s">
        <v>176</v>
      </c>
      <c r="H166" s="58">
        <v>273001010537</v>
      </c>
      <c r="I166" s="41" t="s">
        <v>179</v>
      </c>
      <c r="J166" s="59" t="s">
        <v>651</v>
      </c>
      <c r="K166" s="22"/>
      <c r="L166" s="41" t="s">
        <v>399</v>
      </c>
      <c r="M166" s="41">
        <f>Q166</f>
        <v>235</v>
      </c>
      <c r="N166" s="41">
        <v>130</v>
      </c>
      <c r="O166" s="41">
        <v>105</v>
      </c>
      <c r="P166" s="41">
        <v>0</v>
      </c>
      <c r="Q166" s="23">
        <f t="shared" si="10"/>
        <v>235</v>
      </c>
      <c r="R166" s="41" t="s">
        <v>278</v>
      </c>
      <c r="S166" s="41"/>
    </row>
    <row r="167" spans="2:19" ht="30" x14ac:dyDescent="0.25">
      <c r="B167" s="22" t="s">
        <v>273</v>
      </c>
      <c r="C167" s="22">
        <v>73001</v>
      </c>
      <c r="D167" s="22" t="s">
        <v>273</v>
      </c>
      <c r="E167" s="39">
        <v>42758</v>
      </c>
      <c r="F167" s="58">
        <v>273001006645</v>
      </c>
      <c r="G167" s="41" t="s">
        <v>214</v>
      </c>
      <c r="H167" s="58">
        <v>273001001368</v>
      </c>
      <c r="I167" s="41" t="s">
        <v>215</v>
      </c>
      <c r="J167" s="59" t="s">
        <v>652</v>
      </c>
      <c r="K167" s="22"/>
      <c r="L167" s="41" t="s">
        <v>399</v>
      </c>
      <c r="M167" s="41">
        <f t="shared" si="9"/>
        <v>18</v>
      </c>
      <c r="N167" s="41">
        <v>18</v>
      </c>
      <c r="O167" s="41"/>
      <c r="P167" s="41">
        <v>0</v>
      </c>
      <c r="Q167" s="23">
        <f t="shared" si="10"/>
        <v>18</v>
      </c>
      <c r="R167" s="41" t="s">
        <v>278</v>
      </c>
      <c r="S167" s="41"/>
    </row>
    <row r="168" spans="2:19" ht="30" x14ac:dyDescent="0.25">
      <c r="B168" s="22" t="s">
        <v>273</v>
      </c>
      <c r="C168" s="22">
        <v>73001</v>
      </c>
      <c r="D168" s="22" t="s">
        <v>273</v>
      </c>
      <c r="E168" s="39">
        <v>42758</v>
      </c>
      <c r="F168" s="58">
        <v>273001006645</v>
      </c>
      <c r="G168" s="41" t="s">
        <v>214</v>
      </c>
      <c r="H168" s="58">
        <v>273001001406</v>
      </c>
      <c r="I168" s="41" t="s">
        <v>216</v>
      </c>
      <c r="J168" s="59" t="s">
        <v>653</v>
      </c>
      <c r="K168" s="22"/>
      <c r="L168" s="41" t="s">
        <v>399</v>
      </c>
      <c r="M168" s="41">
        <f t="shared" si="9"/>
        <v>100</v>
      </c>
      <c r="N168" s="41">
        <v>100</v>
      </c>
      <c r="O168" s="41"/>
      <c r="P168" s="41">
        <v>0</v>
      </c>
      <c r="Q168" s="23">
        <f t="shared" si="10"/>
        <v>100</v>
      </c>
      <c r="R168" s="41" t="s">
        <v>278</v>
      </c>
      <c r="S168" s="41"/>
    </row>
    <row r="169" spans="2:19" ht="30" x14ac:dyDescent="0.25">
      <c r="B169" s="22" t="s">
        <v>273</v>
      </c>
      <c r="C169" s="22">
        <v>73001</v>
      </c>
      <c r="D169" s="22" t="s">
        <v>273</v>
      </c>
      <c r="E169" s="39">
        <v>42758</v>
      </c>
      <c r="F169" s="58">
        <v>273001006645</v>
      </c>
      <c r="G169" s="41" t="s">
        <v>214</v>
      </c>
      <c r="H169" s="58">
        <v>273001001708</v>
      </c>
      <c r="I169" s="41" t="s">
        <v>217</v>
      </c>
      <c r="J169" s="59" t="s">
        <v>654</v>
      </c>
      <c r="K169" s="22"/>
      <c r="L169" s="41" t="s">
        <v>399</v>
      </c>
      <c r="M169" s="41">
        <f t="shared" si="9"/>
        <v>9</v>
      </c>
      <c r="N169" s="41">
        <v>9</v>
      </c>
      <c r="O169" s="41"/>
      <c r="P169" s="41">
        <v>0</v>
      </c>
      <c r="Q169" s="23">
        <f t="shared" si="10"/>
        <v>9</v>
      </c>
      <c r="R169" s="41"/>
      <c r="S169" s="41" t="s">
        <v>278</v>
      </c>
    </row>
    <row r="170" spans="2:19" ht="30" x14ac:dyDescent="0.25">
      <c r="B170" s="22" t="s">
        <v>273</v>
      </c>
      <c r="C170" s="22">
        <v>73001</v>
      </c>
      <c r="D170" s="22" t="s">
        <v>273</v>
      </c>
      <c r="E170" s="39">
        <v>42758</v>
      </c>
      <c r="F170" s="58">
        <v>273001006645</v>
      </c>
      <c r="G170" s="41" t="s">
        <v>214</v>
      </c>
      <c r="H170" s="58">
        <v>273001002623</v>
      </c>
      <c r="I170" s="41" t="s">
        <v>218</v>
      </c>
      <c r="J170" s="59" t="s">
        <v>655</v>
      </c>
      <c r="K170" s="22"/>
      <c r="L170" s="41" t="s">
        <v>399</v>
      </c>
      <c r="M170" s="41">
        <f t="shared" si="9"/>
        <v>9</v>
      </c>
      <c r="N170" s="41">
        <v>9</v>
      </c>
      <c r="O170" s="41"/>
      <c r="P170" s="41">
        <v>0</v>
      </c>
      <c r="Q170" s="23">
        <f t="shared" si="10"/>
        <v>9</v>
      </c>
      <c r="R170" s="41"/>
      <c r="S170" s="41" t="s">
        <v>278</v>
      </c>
    </row>
    <row r="171" spans="2:19" ht="30" x14ac:dyDescent="0.25">
      <c r="B171" s="22" t="s">
        <v>273</v>
      </c>
      <c r="C171" s="22">
        <v>73001</v>
      </c>
      <c r="D171" s="22" t="s">
        <v>273</v>
      </c>
      <c r="E171" s="39">
        <v>42758</v>
      </c>
      <c r="F171" s="58">
        <v>273001006645</v>
      </c>
      <c r="G171" s="41" t="s">
        <v>214</v>
      </c>
      <c r="H171" s="58">
        <v>273001006068</v>
      </c>
      <c r="I171" s="41" t="s">
        <v>219</v>
      </c>
      <c r="J171" s="59" t="s">
        <v>656</v>
      </c>
      <c r="K171" s="22"/>
      <c r="L171" s="41" t="s">
        <v>399</v>
      </c>
      <c r="M171" s="41">
        <f t="shared" ref="M171:M217" si="11">Q171</f>
        <v>105</v>
      </c>
      <c r="N171" s="41">
        <v>105</v>
      </c>
      <c r="O171" s="41"/>
      <c r="P171" s="41">
        <v>0</v>
      </c>
      <c r="Q171" s="23">
        <f t="shared" si="10"/>
        <v>105</v>
      </c>
      <c r="R171" s="41"/>
      <c r="S171" s="41" t="s">
        <v>278</v>
      </c>
    </row>
    <row r="172" spans="2:19" ht="32.25" customHeight="1" x14ac:dyDescent="0.25">
      <c r="B172" s="22" t="s">
        <v>273</v>
      </c>
      <c r="C172" s="22">
        <v>73001</v>
      </c>
      <c r="D172" s="22" t="s">
        <v>273</v>
      </c>
      <c r="E172" s="39">
        <v>42758</v>
      </c>
      <c r="F172" s="58">
        <v>273001006645</v>
      </c>
      <c r="G172" s="41" t="s">
        <v>214</v>
      </c>
      <c r="H172" s="58">
        <v>273001006645</v>
      </c>
      <c r="I172" s="41" t="s">
        <v>220</v>
      </c>
      <c r="J172" s="22" t="s">
        <v>657</v>
      </c>
      <c r="K172" s="22"/>
      <c r="L172" s="41" t="s">
        <v>399</v>
      </c>
      <c r="M172" s="41">
        <f t="shared" si="11"/>
        <v>117</v>
      </c>
      <c r="N172" s="41">
        <v>52</v>
      </c>
      <c r="O172" s="41"/>
      <c r="P172" s="41">
        <v>65</v>
      </c>
      <c r="Q172" s="23">
        <f t="shared" si="10"/>
        <v>117</v>
      </c>
      <c r="R172" s="41" t="s">
        <v>278</v>
      </c>
      <c r="S172" s="41"/>
    </row>
    <row r="173" spans="2:19" ht="30" x14ac:dyDescent="0.25">
      <c r="B173" s="22" t="s">
        <v>273</v>
      </c>
      <c r="C173" s="22">
        <v>73001</v>
      </c>
      <c r="D173" s="22" t="s">
        <v>273</v>
      </c>
      <c r="E173" s="39">
        <v>42758</v>
      </c>
      <c r="F173" s="58">
        <v>273001006645</v>
      </c>
      <c r="G173" s="41" t="s">
        <v>214</v>
      </c>
      <c r="H173" s="58">
        <v>273001006700</v>
      </c>
      <c r="I173" s="41" t="s">
        <v>221</v>
      </c>
      <c r="J173" s="59" t="s">
        <v>658</v>
      </c>
      <c r="K173" s="22"/>
      <c r="L173" s="41" t="s">
        <v>399</v>
      </c>
      <c r="M173" s="41">
        <f t="shared" si="11"/>
        <v>29</v>
      </c>
      <c r="N173" s="41">
        <v>29</v>
      </c>
      <c r="O173" s="41"/>
      <c r="P173" s="41">
        <v>0</v>
      </c>
      <c r="Q173" s="23">
        <f t="shared" si="10"/>
        <v>29</v>
      </c>
      <c r="R173" s="41" t="s">
        <v>278</v>
      </c>
      <c r="S173" s="41"/>
    </row>
    <row r="174" spans="2:19" ht="30" x14ac:dyDescent="0.25">
      <c r="B174" s="22" t="s">
        <v>273</v>
      </c>
      <c r="C174" s="22">
        <v>73001</v>
      </c>
      <c r="D174" s="22" t="s">
        <v>273</v>
      </c>
      <c r="E174" s="39">
        <v>42758</v>
      </c>
      <c r="F174" s="58">
        <v>273001006645</v>
      </c>
      <c r="G174" s="41" t="s">
        <v>214</v>
      </c>
      <c r="H174" s="58">
        <v>273001007528</v>
      </c>
      <c r="I174" s="41" t="s">
        <v>222</v>
      </c>
      <c r="J174" s="59" t="s">
        <v>659</v>
      </c>
      <c r="K174" s="22"/>
      <c r="L174" s="41" t="s">
        <v>399</v>
      </c>
      <c r="M174" s="41">
        <f t="shared" si="11"/>
        <v>35</v>
      </c>
      <c r="N174" s="41">
        <v>35</v>
      </c>
      <c r="O174" s="41"/>
      <c r="P174" s="41">
        <v>0</v>
      </c>
      <c r="Q174" s="23">
        <f t="shared" si="10"/>
        <v>35</v>
      </c>
      <c r="R174" s="41"/>
      <c r="S174" s="41" t="s">
        <v>278</v>
      </c>
    </row>
    <row r="175" spans="2:19" ht="30" x14ac:dyDescent="0.25">
      <c r="B175" s="22" t="s">
        <v>273</v>
      </c>
      <c r="C175" s="22">
        <v>73001</v>
      </c>
      <c r="D175" s="22" t="s">
        <v>273</v>
      </c>
      <c r="E175" s="39">
        <v>42758</v>
      </c>
      <c r="F175" s="58">
        <v>273001006645</v>
      </c>
      <c r="G175" s="41" t="s">
        <v>214</v>
      </c>
      <c r="H175" s="58">
        <v>273001011185</v>
      </c>
      <c r="I175" s="41" t="s">
        <v>223</v>
      </c>
      <c r="J175" s="59" t="s">
        <v>660</v>
      </c>
      <c r="K175" s="22"/>
      <c r="L175" s="41" t="s">
        <v>399</v>
      </c>
      <c r="M175" s="41">
        <f t="shared" si="11"/>
        <v>280</v>
      </c>
      <c r="N175" s="41">
        <v>153</v>
      </c>
      <c r="O175" s="41"/>
      <c r="P175" s="41">
        <v>127</v>
      </c>
      <c r="Q175" s="23">
        <f t="shared" si="10"/>
        <v>280</v>
      </c>
      <c r="R175" s="41" t="s">
        <v>278</v>
      </c>
      <c r="S175" s="41"/>
    </row>
    <row r="176" spans="2:19" ht="30" x14ac:dyDescent="0.25">
      <c r="B176" s="22" t="s">
        <v>273</v>
      </c>
      <c r="C176" s="22">
        <v>73001</v>
      </c>
      <c r="D176" s="22" t="s">
        <v>273</v>
      </c>
      <c r="E176" s="39">
        <v>42758</v>
      </c>
      <c r="F176" s="58">
        <v>273001007374</v>
      </c>
      <c r="G176" s="41" t="s">
        <v>224</v>
      </c>
      <c r="H176" s="58">
        <v>273001001163</v>
      </c>
      <c r="I176" s="41" t="s">
        <v>225</v>
      </c>
      <c r="J176" s="59" t="s">
        <v>661</v>
      </c>
      <c r="K176" s="22"/>
      <c r="L176" s="41" t="s">
        <v>399</v>
      </c>
      <c r="M176" s="41">
        <f t="shared" si="11"/>
        <v>14</v>
      </c>
      <c r="N176" s="41">
        <v>14</v>
      </c>
      <c r="O176" s="41"/>
      <c r="P176" s="41">
        <v>0</v>
      </c>
      <c r="Q176" s="23">
        <f t="shared" si="10"/>
        <v>14</v>
      </c>
      <c r="R176" s="41"/>
      <c r="S176" s="41" t="s">
        <v>278</v>
      </c>
    </row>
    <row r="177" spans="2:19" ht="30" x14ac:dyDescent="0.25">
      <c r="B177" s="22" t="s">
        <v>273</v>
      </c>
      <c r="C177" s="22">
        <v>73001</v>
      </c>
      <c r="D177" s="22" t="s">
        <v>273</v>
      </c>
      <c r="E177" s="39">
        <v>42758</v>
      </c>
      <c r="F177" s="58">
        <v>273001007374</v>
      </c>
      <c r="G177" s="41" t="s">
        <v>224</v>
      </c>
      <c r="H177" s="58">
        <v>273001001171</v>
      </c>
      <c r="I177" s="41" t="s">
        <v>226</v>
      </c>
      <c r="J177" s="59" t="s">
        <v>662</v>
      </c>
      <c r="K177" s="22"/>
      <c r="L177" s="41" t="s">
        <v>399</v>
      </c>
      <c r="M177" s="41">
        <f t="shared" si="11"/>
        <v>33</v>
      </c>
      <c r="N177" s="41">
        <v>33</v>
      </c>
      <c r="O177" s="41"/>
      <c r="P177" s="41">
        <v>0</v>
      </c>
      <c r="Q177" s="23">
        <f t="shared" si="10"/>
        <v>33</v>
      </c>
      <c r="R177" s="41"/>
      <c r="S177" s="41" t="s">
        <v>278</v>
      </c>
    </row>
    <row r="178" spans="2:19" ht="30" x14ac:dyDescent="0.25">
      <c r="B178" s="22" t="s">
        <v>273</v>
      </c>
      <c r="C178" s="22">
        <v>73001</v>
      </c>
      <c r="D178" s="22" t="s">
        <v>273</v>
      </c>
      <c r="E178" s="39">
        <v>42758</v>
      </c>
      <c r="F178" s="58">
        <v>273001007374</v>
      </c>
      <c r="G178" s="41" t="s">
        <v>224</v>
      </c>
      <c r="H178" s="58">
        <v>273001001554</v>
      </c>
      <c r="I178" s="41" t="s">
        <v>227</v>
      </c>
      <c r="J178" s="59" t="s">
        <v>663</v>
      </c>
      <c r="K178" s="22"/>
      <c r="L178" s="41" t="s">
        <v>399</v>
      </c>
      <c r="M178" s="41">
        <f t="shared" si="11"/>
        <v>36</v>
      </c>
      <c r="N178" s="41">
        <v>36</v>
      </c>
      <c r="O178" s="41"/>
      <c r="P178" s="41">
        <v>0</v>
      </c>
      <c r="Q178" s="23">
        <f t="shared" si="10"/>
        <v>36</v>
      </c>
      <c r="R178" s="41" t="s">
        <v>278</v>
      </c>
      <c r="S178" s="41"/>
    </row>
    <row r="179" spans="2:19" ht="30" x14ac:dyDescent="0.25">
      <c r="B179" s="22" t="s">
        <v>273</v>
      </c>
      <c r="C179" s="22">
        <v>73001</v>
      </c>
      <c r="D179" s="22" t="s">
        <v>273</v>
      </c>
      <c r="E179" s="39">
        <v>42758</v>
      </c>
      <c r="F179" s="58">
        <v>273001007374</v>
      </c>
      <c r="G179" s="41" t="s">
        <v>224</v>
      </c>
      <c r="H179" s="58">
        <v>273001002895</v>
      </c>
      <c r="I179" s="41" t="s">
        <v>228</v>
      </c>
      <c r="J179" s="59" t="s">
        <v>664</v>
      </c>
      <c r="K179" s="22"/>
      <c r="L179" s="41" t="s">
        <v>399</v>
      </c>
      <c r="M179" s="41">
        <f t="shared" si="11"/>
        <v>20</v>
      </c>
      <c r="N179" s="41">
        <v>20</v>
      </c>
      <c r="O179" s="41"/>
      <c r="P179" s="41">
        <v>0</v>
      </c>
      <c r="Q179" s="23">
        <f t="shared" si="10"/>
        <v>20</v>
      </c>
      <c r="R179" s="41"/>
      <c r="S179" s="41" t="s">
        <v>278</v>
      </c>
    </row>
    <row r="180" spans="2:19" ht="30" x14ac:dyDescent="0.25">
      <c r="B180" s="22" t="s">
        <v>273</v>
      </c>
      <c r="C180" s="22">
        <v>73001</v>
      </c>
      <c r="D180" s="22" t="s">
        <v>273</v>
      </c>
      <c r="E180" s="39">
        <v>42758</v>
      </c>
      <c r="F180" s="58">
        <v>273001007374</v>
      </c>
      <c r="G180" s="41" t="s">
        <v>224</v>
      </c>
      <c r="H180" s="58">
        <v>273001006041</v>
      </c>
      <c r="I180" s="41" t="s">
        <v>229</v>
      </c>
      <c r="J180" s="59" t="s">
        <v>665</v>
      </c>
      <c r="K180" s="22"/>
      <c r="L180" s="41" t="s">
        <v>399</v>
      </c>
      <c r="M180" s="41">
        <f t="shared" si="11"/>
        <v>15</v>
      </c>
      <c r="N180" s="41">
        <v>15</v>
      </c>
      <c r="O180" s="41"/>
      <c r="P180" s="41">
        <v>0</v>
      </c>
      <c r="Q180" s="23">
        <f t="shared" si="10"/>
        <v>15</v>
      </c>
      <c r="R180" s="41"/>
      <c r="S180" s="41" t="s">
        <v>278</v>
      </c>
    </row>
    <row r="181" spans="2:19" ht="30" x14ac:dyDescent="0.25">
      <c r="B181" s="22" t="s">
        <v>273</v>
      </c>
      <c r="C181" s="22">
        <v>73001</v>
      </c>
      <c r="D181" s="22" t="s">
        <v>273</v>
      </c>
      <c r="E181" s="39">
        <v>42758</v>
      </c>
      <c r="F181" s="58">
        <v>273001007374</v>
      </c>
      <c r="G181" s="41" t="s">
        <v>224</v>
      </c>
      <c r="H181" s="58">
        <v>273001007374</v>
      </c>
      <c r="I181" s="41" t="s">
        <v>230</v>
      </c>
      <c r="J181" s="59" t="s">
        <v>666</v>
      </c>
      <c r="K181" s="22"/>
      <c r="L181" s="41" t="s">
        <v>399</v>
      </c>
      <c r="M181" s="41">
        <f t="shared" si="11"/>
        <v>318</v>
      </c>
      <c r="N181" s="41">
        <v>318</v>
      </c>
      <c r="O181" s="41"/>
      <c r="P181" s="41">
        <v>0</v>
      </c>
      <c r="Q181" s="23">
        <f t="shared" si="10"/>
        <v>318</v>
      </c>
      <c r="R181" s="41" t="s">
        <v>278</v>
      </c>
      <c r="S181" s="41"/>
    </row>
    <row r="182" spans="2:19" ht="30" x14ac:dyDescent="0.25">
      <c r="B182" s="22" t="s">
        <v>273</v>
      </c>
      <c r="C182" s="22">
        <v>73001</v>
      </c>
      <c r="D182" s="22" t="s">
        <v>273</v>
      </c>
      <c r="E182" s="39">
        <v>42758</v>
      </c>
      <c r="F182" s="58">
        <v>273001007374</v>
      </c>
      <c r="G182" s="41" t="s">
        <v>224</v>
      </c>
      <c r="H182" s="58">
        <v>273001009288</v>
      </c>
      <c r="I182" s="41" t="s">
        <v>231</v>
      </c>
      <c r="J182" s="22" t="s">
        <v>667</v>
      </c>
      <c r="K182" s="22"/>
      <c r="L182" s="41" t="s">
        <v>399</v>
      </c>
      <c r="M182" s="41">
        <f t="shared" si="11"/>
        <v>13</v>
      </c>
      <c r="N182" s="41">
        <v>13</v>
      </c>
      <c r="O182" s="41"/>
      <c r="P182" s="41">
        <v>0</v>
      </c>
      <c r="Q182" s="23">
        <f t="shared" si="10"/>
        <v>13</v>
      </c>
      <c r="R182" s="41"/>
      <c r="S182" s="41" t="s">
        <v>278</v>
      </c>
    </row>
    <row r="183" spans="2:19" ht="30" x14ac:dyDescent="0.25">
      <c r="B183" s="22" t="s">
        <v>273</v>
      </c>
      <c r="C183" s="22">
        <v>73001</v>
      </c>
      <c r="D183" s="22" t="s">
        <v>273</v>
      </c>
      <c r="E183" s="39">
        <v>42758</v>
      </c>
      <c r="F183" s="58">
        <v>273001007374</v>
      </c>
      <c r="G183" s="41" t="s">
        <v>224</v>
      </c>
      <c r="H183" s="58">
        <v>273001010561</v>
      </c>
      <c r="I183" s="41" t="s">
        <v>232</v>
      </c>
      <c r="J183" s="59" t="s">
        <v>668</v>
      </c>
      <c r="K183" s="22"/>
      <c r="L183" s="41" t="s">
        <v>399</v>
      </c>
      <c r="M183" s="41">
        <f t="shared" si="11"/>
        <v>23</v>
      </c>
      <c r="N183" s="41">
        <v>23</v>
      </c>
      <c r="O183" s="41"/>
      <c r="P183" s="41">
        <v>0</v>
      </c>
      <c r="Q183" s="23">
        <f t="shared" si="10"/>
        <v>23</v>
      </c>
      <c r="R183" s="41"/>
      <c r="S183" s="41" t="s">
        <v>278</v>
      </c>
    </row>
    <row r="184" spans="2:19" ht="30" x14ac:dyDescent="0.25">
      <c r="B184" s="22" t="s">
        <v>273</v>
      </c>
      <c r="C184" s="22">
        <v>73001</v>
      </c>
      <c r="D184" s="22" t="s">
        <v>273</v>
      </c>
      <c r="E184" s="39">
        <v>42758</v>
      </c>
      <c r="F184" s="58">
        <v>273001007374</v>
      </c>
      <c r="G184" s="41" t="s">
        <v>224</v>
      </c>
      <c r="H184" s="58">
        <v>273001012645</v>
      </c>
      <c r="I184" s="41" t="s">
        <v>233</v>
      </c>
      <c r="J184" s="59" t="s">
        <v>669</v>
      </c>
      <c r="K184" s="22"/>
      <c r="L184" s="41" t="s">
        <v>399</v>
      </c>
      <c r="M184" s="41">
        <f t="shared" si="11"/>
        <v>23</v>
      </c>
      <c r="N184" s="41">
        <v>23</v>
      </c>
      <c r="O184" s="41"/>
      <c r="P184" s="41">
        <v>0</v>
      </c>
      <c r="Q184" s="23">
        <f t="shared" si="10"/>
        <v>23</v>
      </c>
      <c r="R184" s="41"/>
      <c r="S184" s="41" t="s">
        <v>278</v>
      </c>
    </row>
    <row r="185" spans="2:19" x14ac:dyDescent="0.25">
      <c r="B185" s="22" t="s">
        <v>273</v>
      </c>
      <c r="C185" s="22">
        <v>73001</v>
      </c>
      <c r="D185" s="22" t="s">
        <v>273</v>
      </c>
      <c r="E185" s="39">
        <v>42758</v>
      </c>
      <c r="F185" s="58">
        <v>273001011509</v>
      </c>
      <c r="G185" s="41" t="s">
        <v>234</v>
      </c>
      <c r="H185" s="58">
        <v>273001001198</v>
      </c>
      <c r="I185" s="41" t="s">
        <v>235</v>
      </c>
      <c r="J185" s="59" t="s">
        <v>670</v>
      </c>
      <c r="K185" s="22"/>
      <c r="L185" s="41" t="s">
        <v>399</v>
      </c>
      <c r="M185" s="41">
        <f t="shared" si="11"/>
        <v>19</v>
      </c>
      <c r="N185" s="41">
        <v>19</v>
      </c>
      <c r="O185" s="41"/>
      <c r="P185" s="41">
        <v>0</v>
      </c>
      <c r="Q185" s="23">
        <f t="shared" si="10"/>
        <v>19</v>
      </c>
      <c r="R185" s="41"/>
      <c r="S185" s="41" t="s">
        <v>278</v>
      </c>
    </row>
    <row r="186" spans="2:19" x14ac:dyDescent="0.25">
      <c r="B186" s="22" t="s">
        <v>273</v>
      </c>
      <c r="C186" s="22">
        <v>73001</v>
      </c>
      <c r="D186" s="22" t="s">
        <v>273</v>
      </c>
      <c r="E186" s="39">
        <v>42758</v>
      </c>
      <c r="F186" s="58">
        <v>273001011509</v>
      </c>
      <c r="G186" s="41" t="s">
        <v>234</v>
      </c>
      <c r="H186" s="58">
        <v>273001001562</v>
      </c>
      <c r="I186" s="41" t="s">
        <v>236</v>
      </c>
      <c r="J186" s="59" t="s">
        <v>671</v>
      </c>
      <c r="K186" s="22"/>
      <c r="L186" s="41" t="s">
        <v>399</v>
      </c>
      <c r="M186" s="41">
        <f t="shared" si="11"/>
        <v>24</v>
      </c>
      <c r="N186" s="41">
        <v>24</v>
      </c>
      <c r="O186" s="41"/>
      <c r="P186" s="41">
        <v>0</v>
      </c>
      <c r="Q186" s="23">
        <f t="shared" si="10"/>
        <v>24</v>
      </c>
      <c r="R186" s="41"/>
      <c r="S186" s="41" t="s">
        <v>278</v>
      </c>
    </row>
    <row r="187" spans="2:19" x14ac:dyDescent="0.25">
      <c r="B187" s="22" t="s">
        <v>273</v>
      </c>
      <c r="C187" s="22">
        <v>73001</v>
      </c>
      <c r="D187" s="22" t="s">
        <v>273</v>
      </c>
      <c r="E187" s="39">
        <v>42758</v>
      </c>
      <c r="F187" s="58">
        <v>273001011509</v>
      </c>
      <c r="G187" s="41" t="s">
        <v>234</v>
      </c>
      <c r="H187" s="58">
        <v>273001001767</v>
      </c>
      <c r="I187" s="41" t="s">
        <v>237</v>
      </c>
      <c r="J187" s="59" t="s">
        <v>672</v>
      </c>
      <c r="K187" s="22"/>
      <c r="L187" s="41" t="s">
        <v>399</v>
      </c>
      <c r="M187" s="41">
        <f t="shared" si="11"/>
        <v>16</v>
      </c>
      <c r="N187" s="41">
        <v>16</v>
      </c>
      <c r="O187" s="41"/>
      <c r="P187" s="41">
        <v>0</v>
      </c>
      <c r="Q187" s="23">
        <f t="shared" si="10"/>
        <v>16</v>
      </c>
      <c r="R187" s="41"/>
      <c r="S187" s="41" t="s">
        <v>278</v>
      </c>
    </row>
    <row r="188" spans="2:19" x14ac:dyDescent="0.25">
      <c r="B188" s="22" t="s">
        <v>273</v>
      </c>
      <c r="C188" s="22">
        <v>73001</v>
      </c>
      <c r="D188" s="22" t="s">
        <v>273</v>
      </c>
      <c r="E188" s="39">
        <v>42758</v>
      </c>
      <c r="F188" s="58">
        <v>273001011509</v>
      </c>
      <c r="G188" s="41" t="s">
        <v>234</v>
      </c>
      <c r="H188" s="58">
        <v>273001001783</v>
      </c>
      <c r="I188" s="41" t="s">
        <v>238</v>
      </c>
      <c r="J188" s="59" t="s">
        <v>673</v>
      </c>
      <c r="K188" s="22"/>
      <c r="L188" s="41" t="s">
        <v>399</v>
      </c>
      <c r="M188" s="41">
        <f t="shared" si="11"/>
        <v>16</v>
      </c>
      <c r="N188" s="41">
        <v>16</v>
      </c>
      <c r="O188" s="41"/>
      <c r="P188" s="41">
        <v>0</v>
      </c>
      <c r="Q188" s="23">
        <f t="shared" si="10"/>
        <v>16</v>
      </c>
      <c r="R188" s="41"/>
      <c r="S188" s="41" t="s">
        <v>278</v>
      </c>
    </row>
    <row r="189" spans="2:19" x14ac:dyDescent="0.25">
      <c r="B189" s="22" t="s">
        <v>273</v>
      </c>
      <c r="C189" s="22">
        <v>73001</v>
      </c>
      <c r="D189" s="22" t="s">
        <v>273</v>
      </c>
      <c r="E189" s="39">
        <v>42758</v>
      </c>
      <c r="F189" s="58">
        <v>273001011509</v>
      </c>
      <c r="G189" s="41" t="s">
        <v>234</v>
      </c>
      <c r="H189" s="58">
        <v>273001002852</v>
      </c>
      <c r="I189" s="41" t="s">
        <v>239</v>
      </c>
      <c r="J189" s="59" t="s">
        <v>674</v>
      </c>
      <c r="K189" s="22"/>
      <c r="L189" s="41" t="s">
        <v>399</v>
      </c>
      <c r="M189" s="41">
        <f t="shared" si="11"/>
        <v>55</v>
      </c>
      <c r="N189" s="41">
        <v>55</v>
      </c>
      <c r="O189" s="41"/>
      <c r="P189" s="41">
        <v>0</v>
      </c>
      <c r="Q189" s="23">
        <f t="shared" si="10"/>
        <v>55</v>
      </c>
      <c r="R189" s="41" t="s">
        <v>278</v>
      </c>
      <c r="S189" s="41"/>
    </row>
    <row r="190" spans="2:19" ht="30" x14ac:dyDescent="0.25">
      <c r="B190" s="22" t="s">
        <v>273</v>
      </c>
      <c r="C190" s="22">
        <v>73001</v>
      </c>
      <c r="D190" s="22" t="s">
        <v>273</v>
      </c>
      <c r="E190" s="39">
        <v>42758</v>
      </c>
      <c r="F190" s="58">
        <v>273001011509</v>
      </c>
      <c r="G190" s="41" t="s">
        <v>234</v>
      </c>
      <c r="H190" s="58">
        <v>273001004626</v>
      </c>
      <c r="I190" s="41" t="s">
        <v>240</v>
      </c>
      <c r="J190" s="59" t="s">
        <v>675</v>
      </c>
      <c r="K190" s="22"/>
      <c r="L190" s="41" t="s">
        <v>399</v>
      </c>
      <c r="M190" s="41">
        <f t="shared" si="11"/>
        <v>33</v>
      </c>
      <c r="N190" s="41">
        <v>33</v>
      </c>
      <c r="O190" s="41"/>
      <c r="P190" s="41">
        <v>0</v>
      </c>
      <c r="Q190" s="23">
        <f t="shared" si="10"/>
        <v>33</v>
      </c>
      <c r="R190" s="41" t="s">
        <v>278</v>
      </c>
      <c r="S190" s="41"/>
    </row>
    <row r="191" spans="2:19" x14ac:dyDescent="0.25">
      <c r="B191" s="22" t="s">
        <v>273</v>
      </c>
      <c r="C191" s="22">
        <v>73001</v>
      </c>
      <c r="D191" s="22" t="s">
        <v>273</v>
      </c>
      <c r="E191" s="39">
        <v>42758</v>
      </c>
      <c r="F191" s="58">
        <v>273001011509</v>
      </c>
      <c r="G191" s="41" t="s">
        <v>234</v>
      </c>
      <c r="H191" s="58">
        <v>273001004642</v>
      </c>
      <c r="I191" s="41" t="s">
        <v>241</v>
      </c>
      <c r="J191" s="59" t="s">
        <v>676</v>
      </c>
      <c r="K191" s="22"/>
      <c r="L191" s="41" t="s">
        <v>399</v>
      </c>
      <c r="M191" s="41">
        <f t="shared" si="11"/>
        <v>47</v>
      </c>
      <c r="N191" s="41">
        <v>47</v>
      </c>
      <c r="O191" s="41"/>
      <c r="P191" s="41">
        <v>0</v>
      </c>
      <c r="Q191" s="23">
        <f t="shared" si="10"/>
        <v>47</v>
      </c>
      <c r="R191" s="41" t="s">
        <v>278</v>
      </c>
      <c r="S191" s="41"/>
    </row>
    <row r="192" spans="2:19" x14ac:dyDescent="0.25">
      <c r="B192" s="22" t="s">
        <v>273</v>
      </c>
      <c r="C192" s="22">
        <v>73001</v>
      </c>
      <c r="D192" s="22" t="s">
        <v>273</v>
      </c>
      <c r="E192" s="39">
        <v>42758</v>
      </c>
      <c r="F192" s="58">
        <v>273001011509</v>
      </c>
      <c r="G192" s="41" t="s">
        <v>234</v>
      </c>
      <c r="H192" s="58">
        <v>273001004707</v>
      </c>
      <c r="I192" s="41" t="s">
        <v>242</v>
      </c>
      <c r="J192" s="59" t="s">
        <v>677</v>
      </c>
      <c r="K192" s="22"/>
      <c r="L192" s="41" t="s">
        <v>399</v>
      </c>
      <c r="M192" s="41">
        <f t="shared" si="11"/>
        <v>24</v>
      </c>
      <c r="N192" s="41">
        <v>24</v>
      </c>
      <c r="O192" s="41"/>
      <c r="P192" s="41">
        <v>0</v>
      </c>
      <c r="Q192" s="23">
        <f t="shared" si="10"/>
        <v>24</v>
      </c>
      <c r="R192" s="41"/>
      <c r="S192" s="41" t="s">
        <v>278</v>
      </c>
    </row>
    <row r="193" spans="2:19" ht="30" x14ac:dyDescent="0.25">
      <c r="B193" s="22" t="s">
        <v>273</v>
      </c>
      <c r="C193" s="22">
        <v>73001</v>
      </c>
      <c r="D193" s="22" t="s">
        <v>273</v>
      </c>
      <c r="E193" s="39">
        <v>42758</v>
      </c>
      <c r="F193" s="58">
        <v>273001011509</v>
      </c>
      <c r="G193" s="41" t="s">
        <v>234</v>
      </c>
      <c r="H193" s="58">
        <v>273001006947</v>
      </c>
      <c r="I193" s="41" t="s">
        <v>243</v>
      </c>
      <c r="J193" s="59" t="s">
        <v>678</v>
      </c>
      <c r="K193" s="22"/>
      <c r="L193" s="41" t="s">
        <v>399</v>
      </c>
      <c r="M193" s="41">
        <f t="shared" si="11"/>
        <v>10</v>
      </c>
      <c r="N193" s="41">
        <v>10</v>
      </c>
      <c r="O193" s="41"/>
      <c r="P193" s="41">
        <v>0</v>
      </c>
      <c r="Q193" s="23">
        <f t="shared" si="10"/>
        <v>10</v>
      </c>
      <c r="R193" s="41"/>
      <c r="S193" s="41" t="s">
        <v>278</v>
      </c>
    </row>
    <row r="194" spans="2:19" x14ac:dyDescent="0.25">
      <c r="B194" s="22" t="s">
        <v>273</v>
      </c>
      <c r="C194" s="22">
        <v>73001</v>
      </c>
      <c r="D194" s="22" t="s">
        <v>273</v>
      </c>
      <c r="E194" s="39">
        <v>42758</v>
      </c>
      <c r="F194" s="58">
        <v>273001011509</v>
      </c>
      <c r="G194" s="41" t="s">
        <v>234</v>
      </c>
      <c r="H194" s="58">
        <v>273001009270</v>
      </c>
      <c r="I194" s="41" t="s">
        <v>244</v>
      </c>
      <c r="J194" s="59" t="s">
        <v>679</v>
      </c>
      <c r="K194" s="22"/>
      <c r="L194" s="41" t="s">
        <v>399</v>
      </c>
      <c r="M194" s="41">
        <f t="shared" si="11"/>
        <v>13</v>
      </c>
      <c r="N194" s="41">
        <v>13</v>
      </c>
      <c r="O194" s="41"/>
      <c r="P194" s="41">
        <v>0</v>
      </c>
      <c r="Q194" s="23">
        <f t="shared" si="10"/>
        <v>13</v>
      </c>
      <c r="R194" s="41"/>
      <c r="S194" s="41" t="s">
        <v>278</v>
      </c>
    </row>
    <row r="195" spans="2:19" x14ac:dyDescent="0.25">
      <c r="B195" s="22" t="s">
        <v>273</v>
      </c>
      <c r="C195" s="22">
        <v>73001</v>
      </c>
      <c r="D195" s="22" t="s">
        <v>273</v>
      </c>
      <c r="E195" s="39">
        <v>42758</v>
      </c>
      <c r="F195" s="58">
        <v>273001011509</v>
      </c>
      <c r="G195" s="41" t="s">
        <v>234</v>
      </c>
      <c r="H195" s="58">
        <v>273001011509</v>
      </c>
      <c r="I195" s="41" t="s">
        <v>245</v>
      </c>
      <c r="J195" s="59" t="s">
        <v>680</v>
      </c>
      <c r="K195" s="22"/>
      <c r="L195" s="41" t="s">
        <v>399</v>
      </c>
      <c r="M195" s="41">
        <f t="shared" si="11"/>
        <v>126</v>
      </c>
      <c r="N195" s="41">
        <v>126</v>
      </c>
      <c r="O195" s="41"/>
      <c r="P195" s="41">
        <v>0</v>
      </c>
      <c r="Q195" s="23">
        <f t="shared" si="10"/>
        <v>126</v>
      </c>
      <c r="R195" s="41" t="s">
        <v>278</v>
      </c>
      <c r="S195" s="41"/>
    </row>
    <row r="196" spans="2:19" x14ac:dyDescent="0.25">
      <c r="B196" s="22" t="s">
        <v>273</v>
      </c>
      <c r="C196" s="22">
        <v>73001</v>
      </c>
      <c r="D196" s="22" t="s">
        <v>273</v>
      </c>
      <c r="E196" s="39">
        <v>42758</v>
      </c>
      <c r="F196" s="58">
        <v>273001011509</v>
      </c>
      <c r="G196" s="41" t="s">
        <v>234</v>
      </c>
      <c r="H196" s="58">
        <v>273001012301</v>
      </c>
      <c r="I196" s="41" t="s">
        <v>246</v>
      </c>
      <c r="J196" s="59" t="s">
        <v>681</v>
      </c>
      <c r="K196" s="22"/>
      <c r="L196" s="41" t="s">
        <v>399</v>
      </c>
      <c r="M196" s="41">
        <f t="shared" si="11"/>
        <v>24</v>
      </c>
      <c r="N196" s="41">
        <v>24</v>
      </c>
      <c r="O196" s="41"/>
      <c r="P196" s="41">
        <v>0</v>
      </c>
      <c r="Q196" s="23">
        <f t="shared" si="10"/>
        <v>24</v>
      </c>
      <c r="R196" s="41"/>
      <c r="S196" s="41" t="s">
        <v>278</v>
      </c>
    </row>
    <row r="197" spans="2:19" x14ac:dyDescent="0.25">
      <c r="B197" s="22" t="s">
        <v>273</v>
      </c>
      <c r="C197" s="22">
        <v>73001</v>
      </c>
      <c r="D197" s="22" t="s">
        <v>273</v>
      </c>
      <c r="E197" s="39">
        <v>42758</v>
      </c>
      <c r="F197" s="58">
        <v>273001011509</v>
      </c>
      <c r="G197" s="41" t="s">
        <v>234</v>
      </c>
      <c r="H197" s="58">
        <v>273001012653</v>
      </c>
      <c r="I197" s="41" t="s">
        <v>247</v>
      </c>
      <c r="J197" s="59" t="s">
        <v>682</v>
      </c>
      <c r="K197" s="22"/>
      <c r="L197" s="41" t="s">
        <v>399</v>
      </c>
      <c r="M197" s="41">
        <f t="shared" si="11"/>
        <v>11</v>
      </c>
      <c r="N197" s="41">
        <v>11</v>
      </c>
      <c r="O197" s="41"/>
      <c r="P197" s="41">
        <v>0</v>
      </c>
      <c r="Q197" s="23">
        <f t="shared" si="10"/>
        <v>11</v>
      </c>
      <c r="R197" s="41"/>
      <c r="S197" s="41" t="s">
        <v>278</v>
      </c>
    </row>
    <row r="198" spans="2:19" ht="31.5" x14ac:dyDescent="0.25">
      <c r="B198" s="22" t="s">
        <v>273</v>
      </c>
      <c r="C198" s="22">
        <v>73001</v>
      </c>
      <c r="D198" s="22" t="s">
        <v>273</v>
      </c>
      <c r="E198" s="39">
        <v>42758</v>
      </c>
      <c r="F198" s="40" t="s">
        <v>330</v>
      </c>
      <c r="G198" s="22" t="s">
        <v>22</v>
      </c>
      <c r="H198" s="24">
        <v>273001001350</v>
      </c>
      <c r="I198" s="48" t="s">
        <v>26</v>
      </c>
      <c r="J198" s="59" t="s">
        <v>683</v>
      </c>
      <c r="K198" s="22"/>
      <c r="L198" s="41" t="s">
        <v>399</v>
      </c>
      <c r="M198" s="41">
        <f t="shared" si="11"/>
        <v>26</v>
      </c>
      <c r="N198" s="41">
        <v>26</v>
      </c>
      <c r="O198" s="41"/>
      <c r="P198" s="41">
        <v>0</v>
      </c>
      <c r="Q198" s="23">
        <f t="shared" si="10"/>
        <v>26</v>
      </c>
      <c r="R198" s="41"/>
      <c r="S198" s="41" t="s">
        <v>278</v>
      </c>
    </row>
    <row r="199" spans="2:19" ht="31.5" x14ac:dyDescent="0.25">
      <c r="B199" s="22" t="s">
        <v>273</v>
      </c>
      <c r="C199" s="22">
        <v>73001</v>
      </c>
      <c r="D199" s="22" t="s">
        <v>273</v>
      </c>
      <c r="E199" s="39">
        <v>42758</v>
      </c>
      <c r="F199" s="40">
        <v>173001004303</v>
      </c>
      <c r="G199" s="22" t="s">
        <v>66</v>
      </c>
      <c r="H199" s="40">
        <v>273001004855</v>
      </c>
      <c r="I199" s="22" t="s">
        <v>69</v>
      </c>
      <c r="J199" s="59" t="s">
        <v>684</v>
      </c>
      <c r="K199" s="22"/>
      <c r="L199" s="41" t="s">
        <v>399</v>
      </c>
      <c r="M199" s="41">
        <f t="shared" si="11"/>
        <v>16</v>
      </c>
      <c r="N199" s="41">
        <v>16</v>
      </c>
      <c r="O199" s="41"/>
      <c r="P199" s="41">
        <v>0</v>
      </c>
      <c r="Q199" s="23">
        <f t="shared" si="10"/>
        <v>16</v>
      </c>
      <c r="R199" s="41"/>
      <c r="S199" s="41"/>
    </row>
    <row r="200" spans="2:19" ht="30" x14ac:dyDescent="0.25">
      <c r="B200" s="22" t="s">
        <v>273</v>
      </c>
      <c r="C200" s="22">
        <v>73001</v>
      </c>
      <c r="D200" s="22" t="s">
        <v>273</v>
      </c>
      <c r="E200" s="39">
        <v>42758</v>
      </c>
      <c r="F200" s="58">
        <v>173001011474</v>
      </c>
      <c r="G200" s="41" t="s">
        <v>154</v>
      </c>
      <c r="H200" s="58">
        <v>173001011474</v>
      </c>
      <c r="I200" s="41" t="s">
        <v>155</v>
      </c>
      <c r="J200" s="59" t="s">
        <v>685</v>
      </c>
      <c r="K200" s="59">
        <v>2610963</v>
      </c>
      <c r="L200" s="41" t="s">
        <v>399</v>
      </c>
      <c r="M200" s="41">
        <f t="shared" si="11"/>
        <v>362</v>
      </c>
      <c r="N200" s="41">
        <v>0</v>
      </c>
      <c r="O200" s="41">
        <v>362</v>
      </c>
      <c r="P200" s="41">
        <v>0</v>
      </c>
      <c r="Q200" s="23">
        <f t="shared" si="10"/>
        <v>362</v>
      </c>
      <c r="R200" s="41" t="s">
        <v>278</v>
      </c>
      <c r="S200" s="41"/>
    </row>
    <row r="201" spans="2:19" ht="30" x14ac:dyDescent="0.25">
      <c r="B201" s="22" t="s">
        <v>273</v>
      </c>
      <c r="C201" s="22">
        <v>73001</v>
      </c>
      <c r="D201" s="22" t="s">
        <v>273</v>
      </c>
      <c r="E201" s="39">
        <v>42758</v>
      </c>
      <c r="F201" s="58">
        <v>173001011474</v>
      </c>
      <c r="G201" s="41" t="s">
        <v>686</v>
      </c>
      <c r="H201" s="58">
        <v>273001000001</v>
      </c>
      <c r="I201" s="41" t="s">
        <v>157</v>
      </c>
      <c r="J201" s="59" t="s">
        <v>687</v>
      </c>
      <c r="K201" s="22"/>
      <c r="L201" s="41" t="s">
        <v>399</v>
      </c>
      <c r="M201" s="41">
        <f t="shared" si="11"/>
        <v>12</v>
      </c>
      <c r="N201" s="41">
        <v>12</v>
      </c>
      <c r="O201" s="41"/>
      <c r="P201" s="41">
        <v>0</v>
      </c>
      <c r="Q201" s="23">
        <f t="shared" si="10"/>
        <v>12</v>
      </c>
      <c r="R201" s="41"/>
      <c r="S201" s="41" t="s">
        <v>278</v>
      </c>
    </row>
    <row r="202" spans="2:19" ht="30" x14ac:dyDescent="0.25">
      <c r="B202" s="22" t="s">
        <v>273</v>
      </c>
      <c r="C202" s="22">
        <v>73001</v>
      </c>
      <c r="D202" s="22" t="s">
        <v>273</v>
      </c>
      <c r="E202" s="39">
        <v>42758</v>
      </c>
      <c r="F202" s="58">
        <v>173001011474</v>
      </c>
      <c r="G202" s="41" t="s">
        <v>686</v>
      </c>
      <c r="H202" s="58">
        <v>273001001317</v>
      </c>
      <c r="I202" s="41" t="s">
        <v>158</v>
      </c>
      <c r="J202" s="59" t="s">
        <v>688</v>
      </c>
      <c r="K202" s="22"/>
      <c r="L202" s="41" t="s">
        <v>399</v>
      </c>
      <c r="M202" s="41">
        <f t="shared" si="11"/>
        <v>144</v>
      </c>
      <c r="N202" s="41">
        <v>0</v>
      </c>
      <c r="O202" s="41">
        <v>144</v>
      </c>
      <c r="P202" s="41">
        <v>0</v>
      </c>
      <c r="Q202" s="23">
        <f t="shared" si="10"/>
        <v>144</v>
      </c>
      <c r="R202" s="41" t="s">
        <v>278</v>
      </c>
      <c r="S202" s="41"/>
    </row>
    <row r="203" spans="2:19" ht="30" x14ac:dyDescent="0.25">
      <c r="B203" s="22" t="s">
        <v>273</v>
      </c>
      <c r="C203" s="22">
        <v>73001</v>
      </c>
      <c r="D203" s="22" t="s">
        <v>273</v>
      </c>
      <c r="E203" s="39">
        <v>42758</v>
      </c>
      <c r="F203" s="58">
        <v>173001011474</v>
      </c>
      <c r="G203" s="41" t="s">
        <v>686</v>
      </c>
      <c r="H203" s="58">
        <v>273001001601</v>
      </c>
      <c r="I203" s="41" t="s">
        <v>159</v>
      </c>
      <c r="J203" s="59" t="s">
        <v>689</v>
      </c>
      <c r="K203" s="22"/>
      <c r="L203" s="41" t="s">
        <v>399</v>
      </c>
      <c r="M203" s="41">
        <f t="shared" si="11"/>
        <v>47</v>
      </c>
      <c r="N203" s="41">
        <v>47</v>
      </c>
      <c r="O203" s="41"/>
      <c r="P203" s="41">
        <v>0</v>
      </c>
      <c r="Q203" s="23">
        <f t="shared" si="10"/>
        <v>47</v>
      </c>
      <c r="R203" s="41"/>
      <c r="S203" s="41" t="s">
        <v>278</v>
      </c>
    </row>
    <row r="204" spans="2:19" ht="30" x14ac:dyDescent="0.25">
      <c r="B204" s="22" t="s">
        <v>273</v>
      </c>
      <c r="C204" s="22">
        <v>73001</v>
      </c>
      <c r="D204" s="22" t="s">
        <v>273</v>
      </c>
      <c r="E204" s="39">
        <v>42758</v>
      </c>
      <c r="F204" s="58">
        <v>173001011474</v>
      </c>
      <c r="G204" s="41" t="s">
        <v>686</v>
      </c>
      <c r="H204" s="58">
        <v>273001005932</v>
      </c>
      <c r="I204" s="41" t="s">
        <v>161</v>
      </c>
      <c r="J204" s="59" t="s">
        <v>690</v>
      </c>
      <c r="K204" s="22"/>
      <c r="L204" s="41" t="s">
        <v>399</v>
      </c>
      <c r="M204" s="41">
        <f t="shared" si="11"/>
        <v>46</v>
      </c>
      <c r="N204" s="41">
        <v>46</v>
      </c>
      <c r="O204" s="41"/>
      <c r="P204" s="41">
        <v>0</v>
      </c>
      <c r="Q204" s="23">
        <f t="shared" si="10"/>
        <v>46</v>
      </c>
      <c r="R204" s="41"/>
      <c r="S204" s="41" t="s">
        <v>278</v>
      </c>
    </row>
    <row r="205" spans="2:19" ht="30" x14ac:dyDescent="0.25">
      <c r="B205" s="22" t="s">
        <v>273</v>
      </c>
      <c r="C205" s="22">
        <v>73001</v>
      </c>
      <c r="D205" s="22" t="s">
        <v>273</v>
      </c>
      <c r="E205" s="39">
        <v>42758</v>
      </c>
      <c r="F205" s="58">
        <v>173001011474</v>
      </c>
      <c r="G205" s="41" t="s">
        <v>686</v>
      </c>
      <c r="H205" s="58">
        <v>273001005941</v>
      </c>
      <c r="I205" s="41" t="s">
        <v>162</v>
      </c>
      <c r="J205" s="59" t="s">
        <v>691</v>
      </c>
      <c r="K205" s="22"/>
      <c r="L205" s="41" t="s">
        <v>399</v>
      </c>
      <c r="M205" s="41">
        <f t="shared" si="11"/>
        <v>15</v>
      </c>
      <c r="N205" s="41">
        <v>15</v>
      </c>
      <c r="O205" s="41"/>
      <c r="P205" s="41">
        <v>0</v>
      </c>
      <c r="Q205" s="23">
        <f t="shared" si="10"/>
        <v>15</v>
      </c>
      <c r="R205" s="41" t="s">
        <v>278</v>
      </c>
      <c r="S205" s="41"/>
    </row>
    <row r="206" spans="2:19" ht="30" x14ac:dyDescent="0.25">
      <c r="B206" s="22" t="s">
        <v>273</v>
      </c>
      <c r="C206" s="22">
        <v>73001</v>
      </c>
      <c r="D206" s="22" t="s">
        <v>273</v>
      </c>
      <c r="E206" s="39">
        <v>42758</v>
      </c>
      <c r="F206" s="58">
        <v>173001011474</v>
      </c>
      <c r="G206" s="41" t="s">
        <v>686</v>
      </c>
      <c r="H206" s="58">
        <v>273001006033</v>
      </c>
      <c r="I206" s="41" t="s">
        <v>163</v>
      </c>
      <c r="J206" s="59" t="s">
        <v>692</v>
      </c>
      <c r="K206" s="22"/>
      <c r="L206" s="41" t="s">
        <v>399</v>
      </c>
      <c r="M206" s="41">
        <f t="shared" si="11"/>
        <v>13</v>
      </c>
      <c r="N206" s="41">
        <v>13</v>
      </c>
      <c r="O206" s="41"/>
      <c r="P206" s="41">
        <v>0</v>
      </c>
      <c r="Q206" s="23">
        <f t="shared" ref="Q206:Q217" si="12">+N206+O206+P206</f>
        <v>13</v>
      </c>
      <c r="R206" s="41"/>
      <c r="S206" s="41" t="s">
        <v>278</v>
      </c>
    </row>
    <row r="207" spans="2:19" ht="30" x14ac:dyDescent="0.25">
      <c r="B207" s="22" t="s">
        <v>273</v>
      </c>
      <c r="C207" s="22">
        <v>73001</v>
      </c>
      <c r="D207" s="22" t="s">
        <v>273</v>
      </c>
      <c r="E207" s="39">
        <v>42758</v>
      </c>
      <c r="F207" s="58">
        <v>173001011474</v>
      </c>
      <c r="G207" s="41" t="s">
        <v>686</v>
      </c>
      <c r="H207" s="58">
        <v>273001006157</v>
      </c>
      <c r="I207" s="41" t="s">
        <v>164</v>
      </c>
      <c r="J207" s="59" t="s">
        <v>693</v>
      </c>
      <c r="K207" s="22"/>
      <c r="L207" s="41" t="s">
        <v>399</v>
      </c>
      <c r="M207" s="41">
        <f t="shared" si="11"/>
        <v>7</v>
      </c>
      <c r="N207" s="41">
        <v>7</v>
      </c>
      <c r="O207" s="41"/>
      <c r="P207" s="41">
        <v>0</v>
      </c>
      <c r="Q207" s="23">
        <f t="shared" si="12"/>
        <v>7</v>
      </c>
      <c r="R207" s="41"/>
      <c r="S207" s="41" t="s">
        <v>278</v>
      </c>
    </row>
    <row r="208" spans="2:19" ht="30" x14ac:dyDescent="0.25">
      <c r="B208" s="22" t="s">
        <v>273</v>
      </c>
      <c r="C208" s="22">
        <v>73001</v>
      </c>
      <c r="D208" s="22" t="s">
        <v>273</v>
      </c>
      <c r="E208" s="39">
        <v>42758</v>
      </c>
      <c r="F208" s="58">
        <v>173001011474</v>
      </c>
      <c r="G208" s="41" t="s">
        <v>686</v>
      </c>
      <c r="H208" s="58">
        <v>273001006211</v>
      </c>
      <c r="I208" s="41" t="s">
        <v>165</v>
      </c>
      <c r="J208" s="59" t="s">
        <v>694</v>
      </c>
      <c r="K208" s="59" t="s">
        <v>695</v>
      </c>
      <c r="L208" s="41" t="s">
        <v>399</v>
      </c>
      <c r="M208" s="41">
        <f t="shared" si="11"/>
        <v>147</v>
      </c>
      <c r="N208" s="41">
        <v>0</v>
      </c>
      <c r="O208" s="41">
        <v>147</v>
      </c>
      <c r="P208" s="41">
        <v>0</v>
      </c>
      <c r="Q208" s="23">
        <f t="shared" si="12"/>
        <v>147</v>
      </c>
      <c r="R208" s="41" t="s">
        <v>278</v>
      </c>
      <c r="S208" s="41"/>
    </row>
    <row r="209" spans="2:19" ht="30" x14ac:dyDescent="0.25">
      <c r="B209" s="22" t="s">
        <v>273</v>
      </c>
      <c r="C209" s="22">
        <v>73001</v>
      </c>
      <c r="D209" s="22" t="s">
        <v>273</v>
      </c>
      <c r="E209" s="39">
        <v>42758</v>
      </c>
      <c r="F209" s="58">
        <v>173001011474</v>
      </c>
      <c r="G209" s="41" t="s">
        <v>686</v>
      </c>
      <c r="H209" s="58">
        <v>273001006530</v>
      </c>
      <c r="I209" s="41" t="s">
        <v>166</v>
      </c>
      <c r="J209" s="59" t="s">
        <v>696</v>
      </c>
      <c r="K209" s="22"/>
      <c r="L209" s="41" t="s">
        <v>399</v>
      </c>
      <c r="M209" s="41">
        <f t="shared" si="11"/>
        <v>6</v>
      </c>
      <c r="N209" s="41">
        <v>6</v>
      </c>
      <c r="O209" s="41"/>
      <c r="P209" s="41">
        <v>0</v>
      </c>
      <c r="Q209" s="23">
        <f t="shared" si="12"/>
        <v>6</v>
      </c>
      <c r="R209" s="41"/>
      <c r="S209" s="41" t="s">
        <v>278</v>
      </c>
    </row>
    <row r="210" spans="2:19" ht="30" x14ac:dyDescent="0.25">
      <c r="B210" s="22" t="s">
        <v>273</v>
      </c>
      <c r="C210" s="22">
        <v>73001</v>
      </c>
      <c r="D210" s="22" t="s">
        <v>273</v>
      </c>
      <c r="E210" s="39">
        <v>42758</v>
      </c>
      <c r="F210" s="58">
        <v>173001011474</v>
      </c>
      <c r="G210" s="41" t="s">
        <v>686</v>
      </c>
      <c r="H210" s="58">
        <v>273001008958</v>
      </c>
      <c r="I210" s="41" t="s">
        <v>167</v>
      </c>
      <c r="J210" s="59" t="s">
        <v>697</v>
      </c>
      <c r="K210" s="22"/>
      <c r="L210" s="41" t="s">
        <v>399</v>
      </c>
      <c r="M210" s="41">
        <f t="shared" si="11"/>
        <v>16</v>
      </c>
      <c r="N210" s="41">
        <v>16</v>
      </c>
      <c r="O210" s="41"/>
      <c r="P210" s="41">
        <v>0</v>
      </c>
      <c r="Q210" s="23">
        <f t="shared" si="12"/>
        <v>16</v>
      </c>
      <c r="R210" s="41"/>
      <c r="S210" s="41" t="s">
        <v>278</v>
      </c>
    </row>
    <row r="211" spans="2:19" ht="30" x14ac:dyDescent="0.25">
      <c r="B211" s="22" t="s">
        <v>273</v>
      </c>
      <c r="C211" s="22">
        <v>73001</v>
      </c>
      <c r="D211" s="22" t="s">
        <v>273</v>
      </c>
      <c r="E211" s="39">
        <v>42758</v>
      </c>
      <c r="F211" s="58">
        <v>173001011474</v>
      </c>
      <c r="G211" s="41" t="s">
        <v>195</v>
      </c>
      <c r="H211" s="58">
        <v>273001000002</v>
      </c>
      <c r="I211" s="41" t="s">
        <v>196</v>
      </c>
      <c r="J211" s="59" t="s">
        <v>698</v>
      </c>
      <c r="K211" s="22"/>
      <c r="L211" s="41" t="s">
        <v>399</v>
      </c>
      <c r="M211" s="41">
        <f t="shared" si="11"/>
        <v>8</v>
      </c>
      <c r="N211" s="41">
        <v>8</v>
      </c>
      <c r="O211" s="41"/>
      <c r="P211" s="41">
        <v>0</v>
      </c>
      <c r="Q211" s="23">
        <f t="shared" si="12"/>
        <v>8</v>
      </c>
      <c r="R211" s="41"/>
      <c r="S211" s="41" t="s">
        <v>278</v>
      </c>
    </row>
    <row r="212" spans="2:19" ht="30" x14ac:dyDescent="0.25">
      <c r="B212" s="22" t="s">
        <v>273</v>
      </c>
      <c r="C212" s="22">
        <v>73001</v>
      </c>
      <c r="D212" s="22" t="s">
        <v>273</v>
      </c>
      <c r="E212" s="39">
        <v>42758</v>
      </c>
      <c r="F212" s="58">
        <v>173001011474</v>
      </c>
      <c r="G212" s="41" t="s">
        <v>195</v>
      </c>
      <c r="H212" s="58">
        <v>273001001457</v>
      </c>
      <c r="I212" s="41" t="s">
        <v>197</v>
      </c>
      <c r="J212" s="59" t="s">
        <v>699</v>
      </c>
      <c r="K212" s="22"/>
      <c r="L212" s="41" t="s">
        <v>399</v>
      </c>
      <c r="M212" s="41">
        <f t="shared" si="11"/>
        <v>111</v>
      </c>
      <c r="N212" s="41">
        <v>0</v>
      </c>
      <c r="O212" s="41">
        <v>111</v>
      </c>
      <c r="P212" s="41">
        <v>0</v>
      </c>
      <c r="Q212" s="23">
        <f t="shared" si="12"/>
        <v>111</v>
      </c>
      <c r="R212" s="41" t="s">
        <v>278</v>
      </c>
      <c r="S212" s="41"/>
    </row>
    <row r="213" spans="2:19" ht="30" x14ac:dyDescent="0.25">
      <c r="B213" s="22" t="s">
        <v>273</v>
      </c>
      <c r="C213" s="22">
        <v>73001</v>
      </c>
      <c r="D213" s="22" t="s">
        <v>273</v>
      </c>
      <c r="E213" s="39">
        <v>42758</v>
      </c>
      <c r="F213" s="58">
        <v>173001011474</v>
      </c>
      <c r="G213" s="41" t="s">
        <v>195</v>
      </c>
      <c r="H213" s="58">
        <v>273001002887</v>
      </c>
      <c r="I213" s="41" t="s">
        <v>198</v>
      </c>
      <c r="J213" s="59" t="s">
        <v>700</v>
      </c>
      <c r="K213" s="22"/>
      <c r="L213" s="41" t="s">
        <v>399</v>
      </c>
      <c r="M213" s="41">
        <f t="shared" si="11"/>
        <v>95</v>
      </c>
      <c r="N213" s="41">
        <v>95</v>
      </c>
      <c r="O213" s="41"/>
      <c r="P213" s="41">
        <v>0</v>
      </c>
      <c r="Q213" s="23">
        <f t="shared" si="12"/>
        <v>95</v>
      </c>
      <c r="R213" s="41"/>
      <c r="S213" s="41" t="s">
        <v>278</v>
      </c>
    </row>
    <row r="214" spans="2:19" ht="30" x14ac:dyDescent="0.25">
      <c r="B214" s="22" t="s">
        <v>273</v>
      </c>
      <c r="C214" s="22">
        <v>73001</v>
      </c>
      <c r="D214" s="22" t="s">
        <v>273</v>
      </c>
      <c r="E214" s="39">
        <v>42758</v>
      </c>
      <c r="F214" s="58">
        <v>173001011474</v>
      </c>
      <c r="G214" s="41" t="s">
        <v>195</v>
      </c>
      <c r="H214" s="58">
        <v>173001011474</v>
      </c>
      <c r="I214" s="41" t="s">
        <v>199</v>
      </c>
      <c r="J214" s="59" t="s">
        <v>701</v>
      </c>
      <c r="K214" s="59">
        <v>2626980</v>
      </c>
      <c r="L214" s="41" t="s">
        <v>399</v>
      </c>
      <c r="M214" s="41">
        <f t="shared" si="11"/>
        <v>312</v>
      </c>
      <c r="N214" s="41">
        <v>84</v>
      </c>
      <c r="O214" s="41">
        <v>228</v>
      </c>
      <c r="P214" s="41">
        <v>0</v>
      </c>
      <c r="Q214" s="23">
        <f t="shared" si="12"/>
        <v>312</v>
      </c>
      <c r="R214" s="41" t="s">
        <v>278</v>
      </c>
      <c r="S214" s="41"/>
    </row>
    <row r="215" spans="2:19" ht="30" x14ac:dyDescent="0.25">
      <c r="B215" s="22" t="s">
        <v>273</v>
      </c>
      <c r="C215" s="22">
        <v>73001</v>
      </c>
      <c r="D215" s="22" t="s">
        <v>273</v>
      </c>
      <c r="E215" s="39">
        <v>42758</v>
      </c>
      <c r="F215" s="58">
        <v>173001011474</v>
      </c>
      <c r="G215" s="41" t="s">
        <v>195</v>
      </c>
      <c r="H215" s="58">
        <v>273001004821</v>
      </c>
      <c r="I215" s="41" t="s">
        <v>200</v>
      </c>
      <c r="J215" s="59" t="s">
        <v>702</v>
      </c>
      <c r="K215" s="22"/>
      <c r="L215" s="41" t="s">
        <v>399</v>
      </c>
      <c r="M215" s="41">
        <f t="shared" si="11"/>
        <v>86</v>
      </c>
      <c r="N215" s="41">
        <v>0</v>
      </c>
      <c r="O215" s="41">
        <v>86</v>
      </c>
      <c r="P215" s="41">
        <v>0</v>
      </c>
      <c r="Q215" s="23">
        <f t="shared" si="12"/>
        <v>86</v>
      </c>
      <c r="R215" s="41" t="s">
        <v>278</v>
      </c>
      <c r="S215" s="41"/>
    </row>
    <row r="216" spans="2:19" ht="30" x14ac:dyDescent="0.25">
      <c r="B216" s="22" t="s">
        <v>273</v>
      </c>
      <c r="C216" s="22">
        <v>73001</v>
      </c>
      <c r="D216" s="22" t="s">
        <v>273</v>
      </c>
      <c r="E216" s="39">
        <v>42758</v>
      </c>
      <c r="F216" s="58">
        <v>173001011474</v>
      </c>
      <c r="G216" s="41" t="s">
        <v>195</v>
      </c>
      <c r="H216" s="58">
        <v>273001006050</v>
      </c>
      <c r="I216" s="41" t="s">
        <v>202</v>
      </c>
      <c r="J216" s="59" t="s">
        <v>703</v>
      </c>
      <c r="K216" s="22"/>
      <c r="L216" s="41" t="s">
        <v>399</v>
      </c>
      <c r="M216" s="41">
        <f t="shared" si="11"/>
        <v>30</v>
      </c>
      <c r="N216" s="41">
        <v>30</v>
      </c>
      <c r="O216" s="41"/>
      <c r="P216" s="41">
        <v>0</v>
      </c>
      <c r="Q216" s="23">
        <f t="shared" si="12"/>
        <v>30</v>
      </c>
      <c r="R216" s="41"/>
      <c r="S216" s="41" t="s">
        <v>278</v>
      </c>
    </row>
    <row r="217" spans="2:19" ht="30" x14ac:dyDescent="0.25">
      <c r="B217" s="22" t="s">
        <v>273</v>
      </c>
      <c r="C217" s="22">
        <v>73001</v>
      </c>
      <c r="D217" s="22" t="s">
        <v>273</v>
      </c>
      <c r="E217" s="39">
        <v>42758</v>
      </c>
      <c r="F217" s="58">
        <v>173001011474</v>
      </c>
      <c r="G217" s="41" t="s">
        <v>195</v>
      </c>
      <c r="H217" s="58">
        <v>273001010545</v>
      </c>
      <c r="I217" s="41" t="s">
        <v>203</v>
      </c>
      <c r="J217" s="59" t="s">
        <v>704</v>
      </c>
      <c r="K217" s="22"/>
      <c r="L217" s="41" t="s">
        <v>399</v>
      </c>
      <c r="M217" s="41">
        <f t="shared" si="11"/>
        <v>25</v>
      </c>
      <c r="N217" s="41">
        <v>25</v>
      </c>
      <c r="O217" s="41"/>
      <c r="P217" s="41">
        <v>0</v>
      </c>
      <c r="Q217" s="23">
        <f t="shared" si="12"/>
        <v>25</v>
      </c>
      <c r="R217" s="41"/>
      <c r="S217" s="41" t="s">
        <v>278</v>
      </c>
    </row>
    <row r="218" spans="2:19" x14ac:dyDescent="0.25">
      <c r="M218" s="61">
        <f>SUBTOTAL(9,M5:M217)</f>
        <v>14108</v>
      </c>
      <c r="N218" s="61">
        <f>SUBTOTAL(9,N5:N217)</f>
        <v>9018</v>
      </c>
      <c r="O218" s="62">
        <f>SUBTOTAL(9,O13:O217)</f>
        <v>2800</v>
      </c>
      <c r="P218" s="61">
        <f>SUBTOTAL(9,P5:P217)</f>
        <v>2290</v>
      </c>
      <c r="Q218" s="61">
        <f>SUBTOTAL(9,Q5:Q217)</f>
        <v>14108</v>
      </c>
    </row>
    <row r="221" spans="2:19" x14ac:dyDescent="0.25">
      <c r="L221" s="63" t="s">
        <v>705</v>
      </c>
      <c r="M221" s="63"/>
      <c r="N221" s="64">
        <f>+N218+P218</f>
        <v>11308</v>
      </c>
    </row>
    <row r="222" spans="2:19" x14ac:dyDescent="0.25">
      <c r="L222" s="65"/>
      <c r="M222" s="64"/>
      <c r="N222" s="64"/>
    </row>
    <row r="223" spans="2:19" x14ac:dyDescent="0.25">
      <c r="L223" s="63" t="s">
        <v>706</v>
      </c>
      <c r="M223" s="63"/>
      <c r="N223" s="64">
        <f>+O218</f>
        <v>2800</v>
      </c>
    </row>
  </sheetData>
  <mergeCells count="18">
    <mergeCell ref="N3:P3"/>
    <mergeCell ref="Q3:Q4"/>
    <mergeCell ref="L221:M221"/>
    <mergeCell ref="L223:M223"/>
    <mergeCell ref="B2:S2"/>
    <mergeCell ref="R3:S3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</mergeCells>
  <dataValidations count="2">
    <dataValidation type="list" allowBlank="1" showInputMessage="1" showErrorMessage="1" sqref="L34:L35">
      <formula1>#REF!</formula1>
    </dataValidation>
    <dataValidation type="list" allowBlank="1" showInputMessage="1" showErrorMessage="1" sqref="WVP982992:WVP984778 WLT982992:WLT984778 WBX982992:WBX984778 VSB982992:VSB984778 VIF982992:VIF984778 UYJ982992:UYJ984778 UON982992:UON984778 UER982992:UER984778 TUV982992:TUV984778 TKZ982992:TKZ984778 TBD982992:TBD984778 SRH982992:SRH984778 SHL982992:SHL984778 RXP982992:RXP984778 RNT982992:RNT984778 RDX982992:RDX984778 QUB982992:QUB984778 QKF982992:QKF984778 QAJ982992:QAJ984778 PQN982992:PQN984778 PGR982992:PGR984778 OWV982992:OWV984778 OMZ982992:OMZ984778 ODD982992:ODD984778 NTH982992:NTH984778 NJL982992:NJL984778 MZP982992:MZP984778 MPT982992:MPT984778 MFX982992:MFX984778 LWB982992:LWB984778 LMF982992:LMF984778 LCJ982992:LCJ984778 KSN982992:KSN984778 KIR982992:KIR984778 JYV982992:JYV984778 JOZ982992:JOZ984778 JFD982992:JFD984778 IVH982992:IVH984778 ILL982992:ILL984778 IBP982992:IBP984778 HRT982992:HRT984778 HHX982992:HHX984778 GYB982992:GYB984778 GOF982992:GOF984778 GEJ982992:GEJ984778 FUN982992:FUN984778 FKR982992:FKR984778 FAV982992:FAV984778 EQZ982992:EQZ984778 EHD982992:EHD984778 DXH982992:DXH984778 DNL982992:DNL984778 DDP982992:DDP984778 CTT982992:CTT984778 CJX982992:CJX984778 CAB982992:CAB984778 BQF982992:BQF984778 BGJ982992:BGJ984778 AWN982992:AWN984778 AMR982992:AMR984778 ACV982992:ACV984778 SZ982992:SZ984778 JD982992:JD984778 L982992:L984778 WVP917456:WVP919242 WLT917456:WLT919242 WBX917456:WBX919242 VSB917456:VSB919242 VIF917456:VIF919242 UYJ917456:UYJ919242 UON917456:UON919242 UER917456:UER919242 TUV917456:TUV919242 TKZ917456:TKZ919242 TBD917456:TBD919242 SRH917456:SRH919242 SHL917456:SHL919242 RXP917456:RXP919242 RNT917456:RNT919242 RDX917456:RDX919242 QUB917456:QUB919242 QKF917456:QKF919242 QAJ917456:QAJ919242 PQN917456:PQN919242 PGR917456:PGR919242 OWV917456:OWV919242 OMZ917456:OMZ919242 ODD917456:ODD919242 NTH917456:NTH919242 NJL917456:NJL919242 MZP917456:MZP919242 MPT917456:MPT919242 MFX917456:MFX919242 LWB917456:LWB919242 LMF917456:LMF919242 LCJ917456:LCJ919242 KSN917456:KSN919242 KIR917456:KIR919242 JYV917456:JYV919242 JOZ917456:JOZ919242 JFD917456:JFD919242 IVH917456:IVH919242 ILL917456:ILL919242 IBP917456:IBP919242 HRT917456:HRT919242 HHX917456:HHX919242 GYB917456:GYB919242 GOF917456:GOF919242 GEJ917456:GEJ919242 FUN917456:FUN919242 FKR917456:FKR919242 FAV917456:FAV919242 EQZ917456:EQZ919242 EHD917456:EHD919242 DXH917456:DXH919242 DNL917456:DNL919242 DDP917456:DDP919242 CTT917456:CTT919242 CJX917456:CJX919242 CAB917456:CAB919242 BQF917456:BQF919242 BGJ917456:BGJ919242 AWN917456:AWN919242 AMR917456:AMR919242 ACV917456:ACV919242 SZ917456:SZ919242 JD917456:JD919242 L917456:L919242 WVP851920:WVP853706 WLT851920:WLT853706 WBX851920:WBX853706 VSB851920:VSB853706 VIF851920:VIF853706 UYJ851920:UYJ853706 UON851920:UON853706 UER851920:UER853706 TUV851920:TUV853706 TKZ851920:TKZ853706 TBD851920:TBD853706 SRH851920:SRH853706 SHL851920:SHL853706 RXP851920:RXP853706 RNT851920:RNT853706 RDX851920:RDX853706 QUB851920:QUB853706 QKF851920:QKF853706 QAJ851920:QAJ853706 PQN851920:PQN853706 PGR851920:PGR853706 OWV851920:OWV853706 OMZ851920:OMZ853706 ODD851920:ODD853706 NTH851920:NTH853706 NJL851920:NJL853706 MZP851920:MZP853706 MPT851920:MPT853706 MFX851920:MFX853706 LWB851920:LWB853706 LMF851920:LMF853706 LCJ851920:LCJ853706 KSN851920:KSN853706 KIR851920:KIR853706 JYV851920:JYV853706 JOZ851920:JOZ853706 JFD851920:JFD853706 IVH851920:IVH853706 ILL851920:ILL853706 IBP851920:IBP853706 HRT851920:HRT853706 HHX851920:HHX853706 GYB851920:GYB853706 GOF851920:GOF853706 GEJ851920:GEJ853706 FUN851920:FUN853706 FKR851920:FKR853706 FAV851920:FAV853706 EQZ851920:EQZ853706 EHD851920:EHD853706 DXH851920:DXH853706 DNL851920:DNL853706 DDP851920:DDP853706 CTT851920:CTT853706 CJX851920:CJX853706 CAB851920:CAB853706 BQF851920:BQF853706 BGJ851920:BGJ853706 AWN851920:AWN853706 AMR851920:AMR853706 ACV851920:ACV853706 SZ851920:SZ853706 JD851920:JD853706 L851920:L853706 WVP786384:WVP788170 WLT786384:WLT788170 WBX786384:WBX788170 VSB786384:VSB788170 VIF786384:VIF788170 UYJ786384:UYJ788170 UON786384:UON788170 UER786384:UER788170 TUV786384:TUV788170 TKZ786384:TKZ788170 TBD786384:TBD788170 SRH786384:SRH788170 SHL786384:SHL788170 RXP786384:RXP788170 RNT786384:RNT788170 RDX786384:RDX788170 QUB786384:QUB788170 QKF786384:QKF788170 QAJ786384:QAJ788170 PQN786384:PQN788170 PGR786384:PGR788170 OWV786384:OWV788170 OMZ786384:OMZ788170 ODD786384:ODD788170 NTH786384:NTH788170 NJL786384:NJL788170 MZP786384:MZP788170 MPT786384:MPT788170 MFX786384:MFX788170 LWB786384:LWB788170 LMF786384:LMF788170 LCJ786384:LCJ788170 KSN786384:KSN788170 KIR786384:KIR788170 JYV786384:JYV788170 JOZ786384:JOZ788170 JFD786384:JFD788170 IVH786384:IVH788170 ILL786384:ILL788170 IBP786384:IBP788170 HRT786384:HRT788170 HHX786384:HHX788170 GYB786384:GYB788170 GOF786384:GOF788170 GEJ786384:GEJ788170 FUN786384:FUN788170 FKR786384:FKR788170 FAV786384:FAV788170 EQZ786384:EQZ788170 EHD786384:EHD788170 DXH786384:DXH788170 DNL786384:DNL788170 DDP786384:DDP788170 CTT786384:CTT788170 CJX786384:CJX788170 CAB786384:CAB788170 BQF786384:BQF788170 BGJ786384:BGJ788170 AWN786384:AWN788170 AMR786384:AMR788170 ACV786384:ACV788170 SZ786384:SZ788170 JD786384:JD788170 L786384:L788170 WVP720848:WVP722634 WLT720848:WLT722634 WBX720848:WBX722634 VSB720848:VSB722634 VIF720848:VIF722634 UYJ720848:UYJ722634 UON720848:UON722634 UER720848:UER722634 TUV720848:TUV722634 TKZ720848:TKZ722634 TBD720848:TBD722634 SRH720848:SRH722634 SHL720848:SHL722634 RXP720848:RXP722634 RNT720848:RNT722634 RDX720848:RDX722634 QUB720848:QUB722634 QKF720848:QKF722634 QAJ720848:QAJ722634 PQN720848:PQN722634 PGR720848:PGR722634 OWV720848:OWV722634 OMZ720848:OMZ722634 ODD720848:ODD722634 NTH720848:NTH722634 NJL720848:NJL722634 MZP720848:MZP722634 MPT720848:MPT722634 MFX720848:MFX722634 LWB720848:LWB722634 LMF720848:LMF722634 LCJ720848:LCJ722634 KSN720848:KSN722634 KIR720848:KIR722634 JYV720848:JYV722634 JOZ720848:JOZ722634 JFD720848:JFD722634 IVH720848:IVH722634 ILL720848:ILL722634 IBP720848:IBP722634 HRT720848:HRT722634 HHX720848:HHX722634 GYB720848:GYB722634 GOF720848:GOF722634 GEJ720848:GEJ722634 FUN720848:FUN722634 FKR720848:FKR722634 FAV720848:FAV722634 EQZ720848:EQZ722634 EHD720848:EHD722634 DXH720848:DXH722634 DNL720848:DNL722634 DDP720848:DDP722634 CTT720848:CTT722634 CJX720848:CJX722634 CAB720848:CAB722634 BQF720848:BQF722634 BGJ720848:BGJ722634 AWN720848:AWN722634 AMR720848:AMR722634 ACV720848:ACV722634 SZ720848:SZ722634 JD720848:JD722634 L720848:L722634 WVP655312:WVP657098 WLT655312:WLT657098 WBX655312:WBX657098 VSB655312:VSB657098 VIF655312:VIF657098 UYJ655312:UYJ657098 UON655312:UON657098 UER655312:UER657098 TUV655312:TUV657098 TKZ655312:TKZ657098 TBD655312:TBD657098 SRH655312:SRH657098 SHL655312:SHL657098 RXP655312:RXP657098 RNT655312:RNT657098 RDX655312:RDX657098 QUB655312:QUB657098 QKF655312:QKF657098 QAJ655312:QAJ657098 PQN655312:PQN657098 PGR655312:PGR657098 OWV655312:OWV657098 OMZ655312:OMZ657098 ODD655312:ODD657098 NTH655312:NTH657098 NJL655312:NJL657098 MZP655312:MZP657098 MPT655312:MPT657098 MFX655312:MFX657098 LWB655312:LWB657098 LMF655312:LMF657098 LCJ655312:LCJ657098 KSN655312:KSN657098 KIR655312:KIR657098 JYV655312:JYV657098 JOZ655312:JOZ657098 JFD655312:JFD657098 IVH655312:IVH657098 ILL655312:ILL657098 IBP655312:IBP657098 HRT655312:HRT657098 HHX655312:HHX657098 GYB655312:GYB657098 GOF655312:GOF657098 GEJ655312:GEJ657098 FUN655312:FUN657098 FKR655312:FKR657098 FAV655312:FAV657098 EQZ655312:EQZ657098 EHD655312:EHD657098 DXH655312:DXH657098 DNL655312:DNL657098 DDP655312:DDP657098 CTT655312:CTT657098 CJX655312:CJX657098 CAB655312:CAB657098 BQF655312:BQF657098 BGJ655312:BGJ657098 AWN655312:AWN657098 AMR655312:AMR657098 ACV655312:ACV657098 SZ655312:SZ657098 JD655312:JD657098 L655312:L657098 WVP589776:WVP591562 WLT589776:WLT591562 WBX589776:WBX591562 VSB589776:VSB591562 VIF589776:VIF591562 UYJ589776:UYJ591562 UON589776:UON591562 UER589776:UER591562 TUV589776:TUV591562 TKZ589776:TKZ591562 TBD589776:TBD591562 SRH589776:SRH591562 SHL589776:SHL591562 RXP589776:RXP591562 RNT589776:RNT591562 RDX589776:RDX591562 QUB589776:QUB591562 QKF589776:QKF591562 QAJ589776:QAJ591562 PQN589776:PQN591562 PGR589776:PGR591562 OWV589776:OWV591562 OMZ589776:OMZ591562 ODD589776:ODD591562 NTH589776:NTH591562 NJL589776:NJL591562 MZP589776:MZP591562 MPT589776:MPT591562 MFX589776:MFX591562 LWB589776:LWB591562 LMF589776:LMF591562 LCJ589776:LCJ591562 KSN589776:KSN591562 KIR589776:KIR591562 JYV589776:JYV591562 JOZ589776:JOZ591562 JFD589776:JFD591562 IVH589776:IVH591562 ILL589776:ILL591562 IBP589776:IBP591562 HRT589776:HRT591562 HHX589776:HHX591562 GYB589776:GYB591562 GOF589776:GOF591562 GEJ589776:GEJ591562 FUN589776:FUN591562 FKR589776:FKR591562 FAV589776:FAV591562 EQZ589776:EQZ591562 EHD589776:EHD591562 DXH589776:DXH591562 DNL589776:DNL591562 DDP589776:DDP591562 CTT589776:CTT591562 CJX589776:CJX591562 CAB589776:CAB591562 BQF589776:BQF591562 BGJ589776:BGJ591562 AWN589776:AWN591562 AMR589776:AMR591562 ACV589776:ACV591562 SZ589776:SZ591562 JD589776:JD591562 L589776:L591562 WVP524240:WVP526026 WLT524240:WLT526026 WBX524240:WBX526026 VSB524240:VSB526026 VIF524240:VIF526026 UYJ524240:UYJ526026 UON524240:UON526026 UER524240:UER526026 TUV524240:TUV526026 TKZ524240:TKZ526026 TBD524240:TBD526026 SRH524240:SRH526026 SHL524240:SHL526026 RXP524240:RXP526026 RNT524240:RNT526026 RDX524240:RDX526026 QUB524240:QUB526026 QKF524240:QKF526026 QAJ524240:QAJ526026 PQN524240:PQN526026 PGR524240:PGR526026 OWV524240:OWV526026 OMZ524240:OMZ526026 ODD524240:ODD526026 NTH524240:NTH526026 NJL524240:NJL526026 MZP524240:MZP526026 MPT524240:MPT526026 MFX524240:MFX526026 LWB524240:LWB526026 LMF524240:LMF526026 LCJ524240:LCJ526026 KSN524240:KSN526026 KIR524240:KIR526026 JYV524240:JYV526026 JOZ524240:JOZ526026 JFD524240:JFD526026 IVH524240:IVH526026 ILL524240:ILL526026 IBP524240:IBP526026 HRT524240:HRT526026 HHX524240:HHX526026 GYB524240:GYB526026 GOF524240:GOF526026 GEJ524240:GEJ526026 FUN524240:FUN526026 FKR524240:FKR526026 FAV524240:FAV526026 EQZ524240:EQZ526026 EHD524240:EHD526026 DXH524240:DXH526026 DNL524240:DNL526026 DDP524240:DDP526026 CTT524240:CTT526026 CJX524240:CJX526026 CAB524240:CAB526026 BQF524240:BQF526026 BGJ524240:BGJ526026 AWN524240:AWN526026 AMR524240:AMR526026 ACV524240:ACV526026 SZ524240:SZ526026 JD524240:JD526026 L524240:L526026 WVP458704:WVP460490 WLT458704:WLT460490 WBX458704:WBX460490 VSB458704:VSB460490 VIF458704:VIF460490 UYJ458704:UYJ460490 UON458704:UON460490 UER458704:UER460490 TUV458704:TUV460490 TKZ458704:TKZ460490 TBD458704:TBD460490 SRH458704:SRH460490 SHL458704:SHL460490 RXP458704:RXP460490 RNT458704:RNT460490 RDX458704:RDX460490 QUB458704:QUB460490 QKF458704:QKF460490 QAJ458704:QAJ460490 PQN458704:PQN460490 PGR458704:PGR460490 OWV458704:OWV460490 OMZ458704:OMZ460490 ODD458704:ODD460490 NTH458704:NTH460490 NJL458704:NJL460490 MZP458704:MZP460490 MPT458704:MPT460490 MFX458704:MFX460490 LWB458704:LWB460490 LMF458704:LMF460490 LCJ458704:LCJ460490 KSN458704:KSN460490 KIR458704:KIR460490 JYV458704:JYV460490 JOZ458704:JOZ460490 JFD458704:JFD460490 IVH458704:IVH460490 ILL458704:ILL460490 IBP458704:IBP460490 HRT458704:HRT460490 HHX458704:HHX460490 GYB458704:GYB460490 GOF458704:GOF460490 GEJ458704:GEJ460490 FUN458704:FUN460490 FKR458704:FKR460490 FAV458704:FAV460490 EQZ458704:EQZ460490 EHD458704:EHD460490 DXH458704:DXH460490 DNL458704:DNL460490 DDP458704:DDP460490 CTT458704:CTT460490 CJX458704:CJX460490 CAB458704:CAB460490 BQF458704:BQF460490 BGJ458704:BGJ460490 AWN458704:AWN460490 AMR458704:AMR460490 ACV458704:ACV460490 SZ458704:SZ460490 JD458704:JD460490 L458704:L460490 WVP393168:WVP394954 WLT393168:WLT394954 WBX393168:WBX394954 VSB393168:VSB394954 VIF393168:VIF394954 UYJ393168:UYJ394954 UON393168:UON394954 UER393168:UER394954 TUV393168:TUV394954 TKZ393168:TKZ394954 TBD393168:TBD394954 SRH393168:SRH394954 SHL393168:SHL394954 RXP393168:RXP394954 RNT393168:RNT394954 RDX393168:RDX394954 QUB393168:QUB394954 QKF393168:QKF394954 QAJ393168:QAJ394954 PQN393168:PQN394954 PGR393168:PGR394954 OWV393168:OWV394954 OMZ393168:OMZ394954 ODD393168:ODD394954 NTH393168:NTH394954 NJL393168:NJL394954 MZP393168:MZP394954 MPT393168:MPT394954 MFX393168:MFX394954 LWB393168:LWB394954 LMF393168:LMF394954 LCJ393168:LCJ394954 KSN393168:KSN394954 KIR393168:KIR394954 JYV393168:JYV394954 JOZ393168:JOZ394954 JFD393168:JFD394954 IVH393168:IVH394954 ILL393168:ILL394954 IBP393168:IBP394954 HRT393168:HRT394954 HHX393168:HHX394954 GYB393168:GYB394954 GOF393168:GOF394954 GEJ393168:GEJ394954 FUN393168:FUN394954 FKR393168:FKR394954 FAV393168:FAV394954 EQZ393168:EQZ394954 EHD393168:EHD394954 DXH393168:DXH394954 DNL393168:DNL394954 DDP393168:DDP394954 CTT393168:CTT394954 CJX393168:CJX394954 CAB393168:CAB394954 BQF393168:BQF394954 BGJ393168:BGJ394954 AWN393168:AWN394954 AMR393168:AMR394954 ACV393168:ACV394954 SZ393168:SZ394954 JD393168:JD394954 L393168:L394954 WVP327632:WVP329418 WLT327632:WLT329418 WBX327632:WBX329418 VSB327632:VSB329418 VIF327632:VIF329418 UYJ327632:UYJ329418 UON327632:UON329418 UER327632:UER329418 TUV327632:TUV329418 TKZ327632:TKZ329418 TBD327632:TBD329418 SRH327632:SRH329418 SHL327632:SHL329418 RXP327632:RXP329418 RNT327632:RNT329418 RDX327632:RDX329418 QUB327632:QUB329418 QKF327632:QKF329418 QAJ327632:QAJ329418 PQN327632:PQN329418 PGR327632:PGR329418 OWV327632:OWV329418 OMZ327632:OMZ329418 ODD327632:ODD329418 NTH327632:NTH329418 NJL327632:NJL329418 MZP327632:MZP329418 MPT327632:MPT329418 MFX327632:MFX329418 LWB327632:LWB329418 LMF327632:LMF329418 LCJ327632:LCJ329418 KSN327632:KSN329418 KIR327632:KIR329418 JYV327632:JYV329418 JOZ327632:JOZ329418 JFD327632:JFD329418 IVH327632:IVH329418 ILL327632:ILL329418 IBP327632:IBP329418 HRT327632:HRT329418 HHX327632:HHX329418 GYB327632:GYB329418 GOF327632:GOF329418 GEJ327632:GEJ329418 FUN327632:FUN329418 FKR327632:FKR329418 FAV327632:FAV329418 EQZ327632:EQZ329418 EHD327632:EHD329418 DXH327632:DXH329418 DNL327632:DNL329418 DDP327632:DDP329418 CTT327632:CTT329418 CJX327632:CJX329418 CAB327632:CAB329418 BQF327632:BQF329418 BGJ327632:BGJ329418 AWN327632:AWN329418 AMR327632:AMR329418 ACV327632:ACV329418 SZ327632:SZ329418 JD327632:JD329418 L327632:L329418 WVP262096:WVP263882 WLT262096:WLT263882 WBX262096:WBX263882 VSB262096:VSB263882 VIF262096:VIF263882 UYJ262096:UYJ263882 UON262096:UON263882 UER262096:UER263882 TUV262096:TUV263882 TKZ262096:TKZ263882 TBD262096:TBD263882 SRH262096:SRH263882 SHL262096:SHL263882 RXP262096:RXP263882 RNT262096:RNT263882 RDX262096:RDX263882 QUB262096:QUB263882 QKF262096:QKF263882 QAJ262096:QAJ263882 PQN262096:PQN263882 PGR262096:PGR263882 OWV262096:OWV263882 OMZ262096:OMZ263882 ODD262096:ODD263882 NTH262096:NTH263882 NJL262096:NJL263882 MZP262096:MZP263882 MPT262096:MPT263882 MFX262096:MFX263882 LWB262096:LWB263882 LMF262096:LMF263882 LCJ262096:LCJ263882 KSN262096:KSN263882 KIR262096:KIR263882 JYV262096:JYV263882 JOZ262096:JOZ263882 JFD262096:JFD263882 IVH262096:IVH263882 ILL262096:ILL263882 IBP262096:IBP263882 HRT262096:HRT263882 HHX262096:HHX263882 GYB262096:GYB263882 GOF262096:GOF263882 GEJ262096:GEJ263882 FUN262096:FUN263882 FKR262096:FKR263882 FAV262096:FAV263882 EQZ262096:EQZ263882 EHD262096:EHD263882 DXH262096:DXH263882 DNL262096:DNL263882 DDP262096:DDP263882 CTT262096:CTT263882 CJX262096:CJX263882 CAB262096:CAB263882 BQF262096:BQF263882 BGJ262096:BGJ263882 AWN262096:AWN263882 AMR262096:AMR263882 ACV262096:ACV263882 SZ262096:SZ263882 JD262096:JD263882 L262096:L263882 WVP196560:WVP198346 WLT196560:WLT198346 WBX196560:WBX198346 VSB196560:VSB198346 VIF196560:VIF198346 UYJ196560:UYJ198346 UON196560:UON198346 UER196560:UER198346 TUV196560:TUV198346 TKZ196560:TKZ198346 TBD196560:TBD198346 SRH196560:SRH198346 SHL196560:SHL198346 RXP196560:RXP198346 RNT196560:RNT198346 RDX196560:RDX198346 QUB196560:QUB198346 QKF196560:QKF198346 QAJ196560:QAJ198346 PQN196560:PQN198346 PGR196560:PGR198346 OWV196560:OWV198346 OMZ196560:OMZ198346 ODD196560:ODD198346 NTH196560:NTH198346 NJL196560:NJL198346 MZP196560:MZP198346 MPT196560:MPT198346 MFX196560:MFX198346 LWB196560:LWB198346 LMF196560:LMF198346 LCJ196560:LCJ198346 KSN196560:KSN198346 KIR196560:KIR198346 JYV196560:JYV198346 JOZ196560:JOZ198346 JFD196560:JFD198346 IVH196560:IVH198346 ILL196560:ILL198346 IBP196560:IBP198346 HRT196560:HRT198346 HHX196560:HHX198346 GYB196560:GYB198346 GOF196560:GOF198346 GEJ196560:GEJ198346 FUN196560:FUN198346 FKR196560:FKR198346 FAV196560:FAV198346 EQZ196560:EQZ198346 EHD196560:EHD198346 DXH196560:DXH198346 DNL196560:DNL198346 DDP196560:DDP198346 CTT196560:CTT198346 CJX196560:CJX198346 CAB196560:CAB198346 BQF196560:BQF198346 BGJ196560:BGJ198346 AWN196560:AWN198346 AMR196560:AMR198346 ACV196560:ACV198346 SZ196560:SZ198346 JD196560:JD198346 L196560:L198346 WVP131024:WVP132810 WLT131024:WLT132810 WBX131024:WBX132810 VSB131024:VSB132810 VIF131024:VIF132810 UYJ131024:UYJ132810 UON131024:UON132810 UER131024:UER132810 TUV131024:TUV132810 TKZ131024:TKZ132810 TBD131024:TBD132810 SRH131024:SRH132810 SHL131024:SHL132810 RXP131024:RXP132810 RNT131024:RNT132810 RDX131024:RDX132810 QUB131024:QUB132810 QKF131024:QKF132810 QAJ131024:QAJ132810 PQN131024:PQN132810 PGR131024:PGR132810 OWV131024:OWV132810 OMZ131024:OMZ132810 ODD131024:ODD132810 NTH131024:NTH132810 NJL131024:NJL132810 MZP131024:MZP132810 MPT131024:MPT132810 MFX131024:MFX132810 LWB131024:LWB132810 LMF131024:LMF132810 LCJ131024:LCJ132810 KSN131024:KSN132810 KIR131024:KIR132810 JYV131024:JYV132810 JOZ131024:JOZ132810 JFD131024:JFD132810 IVH131024:IVH132810 ILL131024:ILL132810 IBP131024:IBP132810 HRT131024:HRT132810 HHX131024:HHX132810 GYB131024:GYB132810 GOF131024:GOF132810 GEJ131024:GEJ132810 FUN131024:FUN132810 FKR131024:FKR132810 FAV131024:FAV132810 EQZ131024:EQZ132810 EHD131024:EHD132810 DXH131024:DXH132810 DNL131024:DNL132810 DDP131024:DDP132810 CTT131024:CTT132810 CJX131024:CJX132810 CAB131024:CAB132810 BQF131024:BQF132810 BGJ131024:BGJ132810 AWN131024:AWN132810 AMR131024:AMR132810 ACV131024:ACV132810 SZ131024:SZ132810 JD131024:JD132810 L131024:L132810 WVP65488:WVP67274 WLT65488:WLT67274 WBX65488:WBX67274 VSB65488:VSB67274 VIF65488:VIF67274 UYJ65488:UYJ67274 UON65488:UON67274 UER65488:UER67274 TUV65488:TUV67274 TKZ65488:TKZ67274 TBD65488:TBD67274 SRH65488:SRH67274 SHL65488:SHL67274 RXP65488:RXP67274 RNT65488:RNT67274 RDX65488:RDX67274 QUB65488:QUB67274 QKF65488:QKF67274 QAJ65488:QAJ67274 PQN65488:PQN67274 PGR65488:PGR67274 OWV65488:OWV67274 OMZ65488:OMZ67274 ODD65488:ODD67274 NTH65488:NTH67274 NJL65488:NJL67274 MZP65488:MZP67274 MPT65488:MPT67274 MFX65488:MFX67274 LWB65488:LWB67274 LMF65488:LMF67274 LCJ65488:LCJ67274 KSN65488:KSN67274 KIR65488:KIR67274 JYV65488:JYV67274 JOZ65488:JOZ67274 JFD65488:JFD67274 IVH65488:IVH67274 ILL65488:ILL67274 IBP65488:IBP67274 HRT65488:HRT67274 HHX65488:HHX67274 GYB65488:GYB67274 GOF65488:GOF67274 GEJ65488:GEJ67274 FUN65488:FUN67274 FKR65488:FKR67274 FAV65488:FAV67274 EQZ65488:EQZ67274 EHD65488:EHD67274 DXH65488:DXH67274 DNL65488:DNL67274 DDP65488:DDP67274 CTT65488:CTT67274 CJX65488:CJX67274 CAB65488:CAB67274 BQF65488:BQF67274 BGJ65488:BGJ67274 AWN65488:AWN67274 AMR65488:AMR67274 ACV65488:ACV67274 SZ65488:SZ67274 JD65488:JD67274 L65488:L67274 L5:L33 JD32:JD1738 SZ32:SZ1738 ACV32:ACV1738 AMR32:AMR1738 AWN32:AWN1738 BGJ32:BGJ1738 BQF32:BQF1738 CAB32:CAB1738 CJX32:CJX1738 CTT32:CTT1738 DDP32:DDP1738 DNL32:DNL1738 DXH32:DXH1738 EHD32:EHD1738 EQZ32:EQZ1738 FAV32:FAV1738 FKR32:FKR1738 FUN32:FUN1738 GEJ32:GEJ1738 GOF32:GOF1738 GYB32:GYB1738 HHX32:HHX1738 HRT32:HRT1738 IBP32:IBP1738 ILL32:ILL1738 IVH32:IVH1738 JFD32:JFD1738 JOZ32:JOZ1738 JYV32:JYV1738 KIR32:KIR1738 KSN32:KSN1738 LCJ32:LCJ1738 LMF32:LMF1738 LWB32:LWB1738 MFX32:MFX1738 MPT32:MPT1738 MZP32:MZP1738 NJL32:NJL1738 NTH32:NTH1738 ODD32:ODD1738 OMZ32:OMZ1738 OWV32:OWV1738 PGR32:PGR1738 PQN32:PQN1738 QAJ32:QAJ1738 QKF32:QKF1738 QUB32:QUB1738 RDX32:RDX1738 RNT32:RNT1738 RXP32:RXP1738 SHL32:SHL1738 SRH32:SRH1738 TBD32:TBD1738 TKZ32:TKZ1738 TUV32:TUV1738 UER32:UER1738 UON32:UON1738 UYJ32:UYJ1738 VIF32:VIF1738 VSB32:VSB1738 WBX32:WBX1738 WLT32:WLT1738 WVP32:WVP1738 L36:L220 L222 L224:L1738">
      <formula1>#REF!</formula1>
    </dataValidation>
  </dataValidations>
  <pageMargins left="0.7" right="0.7" top="0.75" bottom="0.75" header="0.3" footer="0.3"/>
  <pageSetup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ALMUERZOS</vt:lpstr>
      <vt:lpstr>CUADRO DE PRIORIZACION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Personal</dc:creator>
  <cp:lastModifiedBy>nohora</cp:lastModifiedBy>
  <cp:lastPrinted>2017-04-04T22:30:31Z</cp:lastPrinted>
  <dcterms:created xsi:type="dcterms:W3CDTF">2017-04-03T19:28:34Z</dcterms:created>
  <dcterms:modified xsi:type="dcterms:W3CDTF">2017-04-17T15:38:20Z</dcterms:modified>
</cp:coreProperties>
</file>